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ityofmalmo-my.sharepoint.com/personal/bjorn_melin_malmo_se/Documents/Skrivbordet/ILS/"/>
    </mc:Choice>
  </mc:AlternateContent>
  <xr:revisionPtr revIDLastSave="0" documentId="8_{D41942F9-9E91-4958-B58D-200DEA3D9312}" xr6:coauthVersionLast="47" xr6:coauthVersionMax="47" xr10:uidLastSave="{00000000-0000-0000-0000-000000000000}"/>
  <workbookProtection workbookAlgorithmName="SHA-512" workbookHashValue="GpJO7by70OT326zBj/mytD3egiYmU9KPkek+wyDYSzJMIibVGP636tcWGT9NtE6fjy56U5G4qby8ZiANnoBiBA==" workbookSaltValue="KsIHRjiY6LlK+mnv3wxxqA==" workbookSpinCount="100000" lockStructure="1"/>
  <bookViews>
    <workbookView xWindow="-120" yWindow="-120" windowWidth="51840" windowHeight="21120" xr2:uid="{00000000-000D-0000-FFFF-FFFF00000000}"/>
  </bookViews>
  <sheets>
    <sheet name="01.Instruktion" sheetId="1" r:id="rId1"/>
    <sheet name="02.BUDGETMALL " sheetId="2" r:id="rId2"/>
    <sheet name="03.Budgetmall ex" sheetId="3" r:id="rId3"/>
    <sheet name="04.Kalkyl för lönekostnader" sheetId="4" r:id="rId4"/>
    <sheet name="05.Indirekta kostnader " sheetId="6" r:id="rId5"/>
    <sheet name="Blad1"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 l="1"/>
  <c r="B15" i="2"/>
  <c r="D54" i="4"/>
  <c r="D55" i="4" s="1"/>
  <c r="E48" i="4"/>
  <c r="E49" i="4" s="1"/>
  <c r="D48" i="4"/>
  <c r="D42" i="4"/>
  <c r="D43" i="4" s="1"/>
  <c r="D41" i="4" s="1"/>
  <c r="E54" i="4"/>
  <c r="E55" i="4" s="1"/>
  <c r="B19" i="2"/>
  <c r="B18" i="2"/>
  <c r="B14" i="3"/>
  <c r="B13" i="3"/>
  <c r="B12" i="3"/>
  <c r="B11" i="3"/>
  <c r="B10" i="3"/>
  <c r="B9" i="3"/>
  <c r="B17" i="2"/>
  <c r="B16" i="2"/>
  <c r="B14" i="2"/>
  <c r="B13" i="2"/>
  <c r="B12" i="2"/>
  <c r="D18" i="4"/>
  <c r="D19" i="4" s="1"/>
  <c r="D76" i="3"/>
  <c r="D67" i="3"/>
  <c r="D53" i="3"/>
  <c r="E42" i="4"/>
  <c r="E43" i="4" s="1"/>
  <c r="E41" i="4" s="1"/>
  <c r="E36" i="4"/>
  <c r="E37" i="4" s="1"/>
  <c r="D36" i="4"/>
  <c r="D37" i="4" s="1"/>
  <c r="D35" i="4" s="1"/>
  <c r="E30" i="4"/>
  <c r="E31" i="4" s="1"/>
  <c r="D30" i="4"/>
  <c r="D31" i="4" s="1"/>
  <c r="E24" i="4"/>
  <c r="E25" i="4" s="1"/>
  <c r="E23" i="4" s="1"/>
  <c r="D24" i="4"/>
  <c r="D25" i="4" s="1"/>
  <c r="D23" i="4" s="1"/>
  <c r="E18" i="4"/>
  <c r="E19" i="4" s="1"/>
  <c r="E12" i="4"/>
  <c r="D12" i="4"/>
  <c r="D76" i="2"/>
  <c r="D65" i="2"/>
  <c r="D49" i="4" l="1"/>
  <c r="D47" i="4" s="1"/>
  <c r="D8" i="4"/>
  <c r="E8" i="4"/>
  <c r="E47" i="4"/>
  <c r="E53" i="4"/>
  <c r="F23" i="4"/>
  <c r="F41" i="4"/>
  <c r="D55" i="3"/>
  <c r="E35" i="4"/>
  <c r="F35" i="4" s="1"/>
  <c r="D13" i="4"/>
  <c r="E13" i="4"/>
  <c r="D17" i="4"/>
  <c r="D29" i="4"/>
  <c r="E17" i="4"/>
  <c r="E29" i="4"/>
  <c r="F47" i="4" l="1"/>
  <c r="D18" i="2" s="1"/>
  <c r="D14" i="2"/>
  <c r="D11" i="3"/>
  <c r="D16" i="2"/>
  <c r="D13" i="3"/>
  <c r="E9" i="4"/>
  <c r="E7" i="4" s="1"/>
  <c r="D53" i="4"/>
  <c r="F53" i="4" s="1"/>
  <c r="D19" i="2" s="1"/>
  <c r="D9" i="4"/>
  <c r="D14" i="3"/>
  <c r="F29" i="4"/>
  <c r="F8" i="4"/>
  <c r="F17" i="4"/>
  <c r="D13" i="2" s="1"/>
  <c r="D11" i="4"/>
  <c r="E11" i="4"/>
  <c r="D10" i="3" l="1"/>
  <c r="D12" i="3"/>
  <c r="D15" i="2"/>
  <c r="F11" i="4"/>
  <c r="F9" i="4"/>
  <c r="D7" i="4"/>
  <c r="F7" i="4" s="1"/>
  <c r="D12" i="2" l="1"/>
  <c r="D20" i="2" s="1"/>
  <c r="D9" i="3"/>
  <c r="D17" i="3" s="1"/>
  <c r="D18" i="3" s="1"/>
  <c r="D7" i="3" s="1"/>
  <c r="D78" i="3" s="1"/>
  <c r="D21" i="2" l="1"/>
  <c r="D10" i="2" s="1"/>
  <c r="D85" i="2"/>
  <c r="D67" i="2" s="1"/>
  <c r="D87" i="2" l="1"/>
</calcChain>
</file>

<file path=xl/sharedStrings.xml><?xml version="1.0" encoding="utf-8"?>
<sst xmlns="http://schemas.openxmlformats.org/spreadsheetml/2006/main" count="289" uniqueCount="198">
  <si>
    <t>ANSÖKAN OM KOMMUNSTYRELSENS EVENEMANGSBIDRAG</t>
  </si>
  <si>
    <t>INSTRUKTIONER</t>
  </si>
  <si>
    <t>Läs detta innan ni börjar</t>
  </si>
  <si>
    <t>Mallen är ett arbetsverktyg för att planera ekonomin för det evenemang som ni avser att söka bidrag för. Nedan finns instruktioner om hur ni fyller i budgetmallen.</t>
  </si>
  <si>
    <t>(1) Börja med att spara denna budgetmall i en dator.</t>
  </si>
  <si>
    <t>(2) Ni ska bara fylla i ifyllbara fält. Se beskrivning nedan.</t>
  </si>
  <si>
    <t>Innehållsförteckning</t>
  </si>
  <si>
    <t xml:space="preserve">Dokumentetet har fem flikar med olika innehåll. Nedan beskrivs dessa var för sig. </t>
  </si>
  <si>
    <t>Flik 1: Instruktion</t>
  </si>
  <si>
    <t>Här finns instruktioner till budgetmallen, steg för steg. Läs igenom innan ni fyller i budgetmallen. I denna flik ska ingenting fyllas i.</t>
  </si>
  <si>
    <t>Flik 2: Budgetmall</t>
  </si>
  <si>
    <r>
      <t xml:space="preserve">Här fyller ni i organisationens budget för ansökt evenemang. Det är </t>
    </r>
    <r>
      <rPr>
        <b/>
        <sz val="11"/>
        <color rgb="FF000000"/>
        <rFont val="Calibri"/>
        <family val="2"/>
        <scheme val="minor"/>
      </rPr>
      <t>obligatoriskt</t>
    </r>
    <r>
      <rPr>
        <sz val="11"/>
        <color rgb="FF000000"/>
        <rFont val="Calibri"/>
        <family val="2"/>
        <scheme val="minor"/>
      </rPr>
      <t xml:space="preserve"> att fylla i denna flik och det är den budget som kommer att användas vid bedömning av bidragsberättigade kostnader. </t>
    </r>
  </si>
  <si>
    <t>Flik 3: Budgetmall exempel</t>
  </si>
  <si>
    <t>Här visas exempel på hur budgeten kan se ut ifylld. I denna flik ska ingenting fyllas i. Hela fliken är låst.</t>
  </si>
  <si>
    <t>Flik 4: Kalkyl för lönekostnader</t>
  </si>
  <si>
    <r>
      <t xml:space="preserve">Om er organisation söker bidrag för löner är det </t>
    </r>
    <r>
      <rPr>
        <b/>
        <sz val="11"/>
        <rFont val="Calibri"/>
        <family val="2"/>
        <scheme val="minor"/>
      </rPr>
      <t>obligatorisk</t>
    </r>
    <r>
      <rPr>
        <sz val="11"/>
        <rFont val="Calibri"/>
        <family val="2"/>
        <scheme val="minor"/>
      </rPr>
      <t xml:space="preserve">t att använda kalkylen för lönekostnader. Fyll i gröna rutor för att få ut en automatisk beräkning utifrån lön, semesterersättning, omfattning på tjänstgöringsgrad och arbetsgivaravgifter. Beloppen överförs automatiskt till fliken </t>
    </r>
    <r>
      <rPr>
        <b/>
        <sz val="11"/>
        <rFont val="Calibri"/>
        <family val="2"/>
        <scheme val="minor"/>
      </rPr>
      <t>"Budgetmall "</t>
    </r>
    <r>
      <rPr>
        <sz val="11"/>
        <rFont val="Calibri"/>
        <family val="2"/>
        <scheme val="minor"/>
      </rPr>
      <t xml:space="preserve"> och kolumn "lönekostnader inkl PO". Med "PO" avses påslag för arbetsgivaravgifter. </t>
    </r>
  </si>
  <si>
    <t>Flik 5: Indirekta kostnader</t>
  </si>
  <si>
    <t>Här anges vad som avses med "indirekta kostnader".</t>
  </si>
  <si>
    <t>Anvisningar till flik 4: Kalkyl för lönekostnader</t>
  </si>
  <si>
    <t>Börja med att ange lönekostnader i flik 4 om ni ansöker om lönekostnader för anställda i er organisation. Om detta inte är aktuellt anger ni ingenting i denna flik.</t>
  </si>
  <si>
    <t>• Mallen utgår från lönenivå 2026. För 2027 räknas lönenivån automatiskt upp med 2,5%. Semesterersättning (12%) och antal semesterdagar (25 dagar) utgår från Semesterlagen. Ni ska själva ange procentuellt påslag för arbetsgivaravgifter i de gröna cellerna som gäller för er organisation, månadslön för den anställde samt omfattning av arbetsinsats i detta evenemang.</t>
  </si>
  <si>
    <t xml:space="preserve">• I de gula cellerna (person 1, 2, 3…) väljer ni befattning på den personal som ska arbeta med evenemanget. I listan kan ni välja mellan projektledare, medarbetare och administratör. Välj den mest lämpliga befattningen. </t>
  </si>
  <si>
    <r>
      <rPr>
        <b/>
        <sz val="11"/>
        <color rgb="FF000000"/>
        <rFont val="Calibri"/>
        <family val="2"/>
        <scheme val="minor"/>
      </rPr>
      <t>• Projektledare</t>
    </r>
    <r>
      <rPr>
        <sz val="11"/>
        <color rgb="FF000000"/>
        <rFont val="Calibri"/>
        <family val="2"/>
        <scheme val="minor"/>
      </rPr>
      <t xml:space="preserve"> är den som har övergripande ansvar över evenemanget, rapporterar till styrelse/motsvarande och som planerar evenemanget. </t>
    </r>
    <r>
      <rPr>
        <b/>
        <sz val="11"/>
        <color rgb="FF000000"/>
        <rFont val="Calibri"/>
        <family val="2"/>
        <scheme val="minor"/>
      </rPr>
      <t>Medarbetare</t>
    </r>
    <r>
      <rPr>
        <sz val="11"/>
        <color rgb="FF000000"/>
        <rFont val="Calibri"/>
        <family val="2"/>
        <scheme val="minor"/>
      </rPr>
      <t xml:space="preserve"> utför huvudsaklingen operativa arbetsuppgifter och </t>
    </r>
    <r>
      <rPr>
        <b/>
        <sz val="11"/>
        <color rgb="FF000000"/>
        <rFont val="Calibri"/>
        <family val="2"/>
        <scheme val="minor"/>
      </rPr>
      <t>administratör</t>
    </r>
    <r>
      <rPr>
        <sz val="11"/>
        <color rgb="FF000000"/>
        <rFont val="Calibri"/>
        <family val="2"/>
        <scheme val="minor"/>
      </rPr>
      <t xml:space="preserve"> sköter löpande administration så som exempelvis hantering av fakturor, handläggning av löner, gör beställningar mm.</t>
    </r>
  </si>
  <si>
    <r>
      <t xml:space="preserve">• Under rubriken </t>
    </r>
    <r>
      <rPr>
        <b/>
        <sz val="11"/>
        <color rgb="FF000000"/>
        <rFont val="Calibri"/>
        <family val="2"/>
        <scheme val="minor"/>
      </rPr>
      <t>"Grunddata"</t>
    </r>
    <r>
      <rPr>
        <sz val="11"/>
        <color rgb="FF000000"/>
        <rFont val="Calibri"/>
        <family val="2"/>
        <scheme val="minor"/>
      </rPr>
      <t xml:space="preserve"> fyller ni i månadslön för vald person. Fyll sedan i aktuell PO i procent för er organisation.</t>
    </r>
  </si>
  <si>
    <r>
      <t xml:space="preserve">• Under rubrikerna </t>
    </r>
    <r>
      <rPr>
        <b/>
        <sz val="11"/>
        <color rgb="FF000000"/>
        <rFont val="Calibri"/>
        <family val="2"/>
        <scheme val="minor"/>
      </rPr>
      <t xml:space="preserve">"2026" </t>
    </r>
    <r>
      <rPr>
        <sz val="11"/>
        <color rgb="FF000000"/>
        <rFont val="Calibri"/>
        <family val="2"/>
        <scheme val="minor"/>
      </rPr>
      <t>respektive</t>
    </r>
    <r>
      <rPr>
        <b/>
        <sz val="11"/>
        <color rgb="FF000000"/>
        <rFont val="Calibri"/>
        <family val="2"/>
        <scheme val="minor"/>
      </rPr>
      <t xml:space="preserve"> "2027"</t>
    </r>
    <r>
      <rPr>
        <sz val="11"/>
        <color rgb="FF000000"/>
        <rFont val="Calibri"/>
        <family val="2"/>
        <scheme val="minor"/>
      </rPr>
      <t xml:space="preserve"> fyller ni i antal månader samt omfattning (i procent) personen kommer att arbeta med evenemanget.</t>
    </r>
  </si>
  <si>
    <r>
      <t xml:space="preserve">• Under rubriken </t>
    </r>
    <r>
      <rPr>
        <b/>
        <sz val="11"/>
        <color rgb="FF000000"/>
        <rFont val="Calibri"/>
        <family val="2"/>
        <scheme val="minor"/>
      </rPr>
      <t>"Totalt"</t>
    </r>
    <r>
      <rPr>
        <sz val="11"/>
        <color rgb="FF000000"/>
        <rFont val="Calibri"/>
        <family val="2"/>
        <scheme val="minor"/>
      </rPr>
      <t xml:space="preserve"> visas såväl varje persons lönekostnad som den sammanlagda lönekostnaden för hela evenemanget. Kolumnerna 2026 respektive 2027 avser det år som ni  grundar er beräkning på. År 2027 har ett löneökningspåslag på 2,5 % inbakat i beräkningen.</t>
    </r>
  </si>
  <si>
    <t xml:space="preserve">• Om ni har timanställda i er organsation behöver ni räkna utifrån månadslönbasen alternativt redovisa kostnader under "Övriga kostnader" i fliken Budgetmall och beskriva hur beloppet har räknats fram. </t>
  </si>
  <si>
    <t>Anvisningar till flik 2: Budgetmall</t>
  </si>
  <si>
    <r>
      <t xml:space="preserve">Flik 2 är dokumentets huvudflik och </t>
    </r>
    <r>
      <rPr>
        <b/>
        <sz val="11"/>
        <color rgb="FF000000"/>
        <rFont val="Calibri"/>
        <family val="2"/>
        <scheme val="minor"/>
      </rPr>
      <t>obligatorisk</t>
    </r>
    <r>
      <rPr>
        <sz val="11"/>
        <color rgb="FF000000"/>
        <rFont val="Calibri"/>
        <family val="2"/>
        <scheme val="minor"/>
      </rPr>
      <t xml:space="preserve"> att fylla i.</t>
    </r>
  </si>
  <si>
    <t xml:space="preserve"> Observera att ni i budgetmallen endast ska ange kostnader för det evenemang ni söker bidrag för. Endast vita fält är ifyllbara.</t>
  </si>
  <si>
    <t>A: Kostnader för evenemanget</t>
  </si>
  <si>
    <t>• I rutor för  "Personal" behöver ni endast fylla i "Arbetsuppgifter" för den anställde som ska arbeta med evenemanget. Beskriv närmare och mer specificerat vad den personen kommer att arbeta med.</t>
  </si>
  <si>
    <t>• Under rubriken "Lönekostnader inkl. PO" kommer beloppen att överföras från fliken "Kalkyl för lönekostnader".</t>
  </si>
  <si>
    <t>• OH-kostnader (Overhead-kostnader) är ett tillägg på 15% som läggs på lönekostnaden. OH-kostnader innefattar andra kostnader för personalen, till exempel friskvård, telefoni, dator och annan utrustning. OH-kostnaden räknas ut automatiskt i budgetmallen. Dessa kostnader täcks av schablonen och ska inte skrivas in i budgeten. I fliken "Indirekta kostnader" kan ni se vilka kostnader som ingår i denna kategori (flik 5).</t>
  </si>
  <si>
    <t>• Under rubriken "Övriga kostnader" fyller ni i  övriga kostnader för projektet utöver lönekostnader och OH-kostnader. Här anges några förslag på kostnader som ofta förekommer vid evenemang.</t>
  </si>
  <si>
    <t>• Under rubriken "Beskrivning av övriga kostnader" specificierar och beskriver ni kostnaden samt anger enklare beräkning. Exempelvis: Artist performance xx , 25 000 per performance enligt offerten *3 dagar * 2 ggr om dan, totalt: 150 000.</t>
  </si>
  <si>
    <t>• Under rubriken "Belopp" fyller ni i summan för dessa kostnader.</t>
  </si>
  <si>
    <t>• Observera att alla kostnader som är kopplade til evenemanget behöver anges oavsett vem som är finansiär. Detta för att Malmö stads handläggare ska kunna göra en bedömning av rimlighet.</t>
  </si>
  <si>
    <t>B: Intäkter för evenemanget</t>
  </si>
  <si>
    <t>• Under "Externa intäkter" anger ni eventuell annan finansiering för evenemanget.</t>
  </si>
  <si>
    <t>• Medfinansiering kan även innefatta subventioner.</t>
  </si>
  <si>
    <t>• Under rubriken "Finansiär" fyller ni i namn på den aktör som finansierar denna intäkt.</t>
  </si>
  <si>
    <t>• Under rubriken "Egen medfinansiering" fyller ni i egen medfinansiering för kostnadsposter inom det evenemang ni söker bidrag för (alltså kostnadsposter som planeras medfinansieras med befintliga medel från ansökande organisation. Även egen insats i form arbetstid, försäljning, medlemsintäkter mm).</t>
  </si>
  <si>
    <t>• Under rubriken "Finansieringskälla för intäkt (varifrån intäkter kommer)" fyller ni i var dessa interna medel kommer från.</t>
  </si>
  <si>
    <t>C: Summa kostnader som evenemangsbidrag söks för</t>
  </si>
  <si>
    <t>• Observera att summan på intäkter dras av från totala kostnader och att resterande belopp då blir det evenemangsbidrag som söks från Malmö stads kommunstyrelse. Beloppet framgår av raden "Summa kostnader som söks evenemangsbidrag för".</t>
  </si>
  <si>
    <t xml:space="preserve"> Här visas exempel på hur budgeten kan se ut ifylld. I denna flik ska ingenting fyllas i. Fliken är låst.</t>
  </si>
  <si>
    <t>ANSÖKAN OM KOMMUNSTRYRELSENS EVENEMANGSBIDRAG</t>
  </si>
  <si>
    <t>BUDGETMALL</t>
  </si>
  <si>
    <t xml:space="preserve">Evenemangets  namn: </t>
  </si>
  <si>
    <t>Arrangör:</t>
  </si>
  <si>
    <t>OBS - fyll endast i  vita celler!</t>
  </si>
  <si>
    <t>I de blåa cellerna under "Kostnader för evenemanget" fylls uppgifter i automatiskt från flik 4, "Kalkyl för lönekostnader".</t>
  </si>
  <si>
    <t>A: KOSTNADER för evenemanget</t>
  </si>
  <si>
    <t>Summa totala kostnader</t>
  </si>
  <si>
    <t>A1: Personal, data fylls i från lönekalkylen</t>
  </si>
  <si>
    <t>Arbetsuppgifter</t>
  </si>
  <si>
    <t>Lönekostnader inkl PO</t>
  </si>
  <si>
    <t>Summa lönekostnader inkl PO</t>
  </si>
  <si>
    <t>OH-kostnader (15 %)</t>
  </si>
  <si>
    <t>A2: Övriga kostnader</t>
  </si>
  <si>
    <t xml:space="preserve">Beskrivning av övriga kostnader </t>
  </si>
  <si>
    <t>Belopp</t>
  </si>
  <si>
    <t>Artistgage och omkostnader på plats</t>
  </si>
  <si>
    <t>Avfallshantering</t>
  </si>
  <si>
    <t xml:space="preserve">Avgift för bygglov </t>
  </si>
  <si>
    <t>Avgift för polistillstånd</t>
  </si>
  <si>
    <t>Avgift för serveringstillstånd</t>
  </si>
  <si>
    <t>Avspärrningar och fordonshinder</t>
  </si>
  <si>
    <t>Belysning</t>
  </si>
  <si>
    <t>Brandskydd</t>
  </si>
  <si>
    <t>Fotograf/filmare</t>
  </si>
  <si>
    <t>Försäkringar</t>
  </si>
  <si>
    <t>Hemsida</t>
  </si>
  <si>
    <t>Kortterminaler</t>
  </si>
  <si>
    <t>Ljus och ljud</t>
  </si>
  <si>
    <t>Lokal-/markhyra</t>
  </si>
  <si>
    <t>Marknadsföring</t>
  </si>
  <si>
    <t>Matvagnar /-tält</t>
  </si>
  <si>
    <t xml:space="preserve">Platsspecifika kostnader </t>
  </si>
  <si>
    <t>Press</t>
  </si>
  <si>
    <t>Scen</t>
  </si>
  <si>
    <t>Skyltning och dekoration</t>
  </si>
  <si>
    <t>STIM-avgift</t>
  </si>
  <si>
    <t>Stängsel</t>
  </si>
  <si>
    <t>Säkerhet</t>
  </si>
  <si>
    <t>Toaletter</t>
  </si>
  <si>
    <t xml:space="preserve">Transporter </t>
  </si>
  <si>
    <t>Trycksaker</t>
  </si>
  <si>
    <t>Tält, möbler, inredning</t>
  </si>
  <si>
    <t xml:space="preserve">Volontärer </t>
  </si>
  <si>
    <t>Återställningskostnader</t>
  </si>
  <si>
    <t xml:space="preserve">Extern representation </t>
  </si>
  <si>
    <t>Summa övriga kostnader</t>
  </si>
  <si>
    <t>B: INTÄKTER för evenemanget</t>
  </si>
  <si>
    <t xml:space="preserve">Summa av totala intäkter </t>
  </si>
  <si>
    <t xml:space="preserve">B1: Externa intäkter  (exklusive kommunstyrelsens evenemangsbidrag) </t>
  </si>
  <si>
    <t>Finansiär</t>
  </si>
  <si>
    <t>Summa extern finansiering:</t>
  </si>
  <si>
    <t>B2: Egen medfinansiering i form av arbetstid /kontant</t>
  </si>
  <si>
    <t>Finansieringskälla för intäkter ( varifrån intäkter kommer)</t>
  </si>
  <si>
    <t>Summa egen finansiering:</t>
  </si>
  <si>
    <t xml:space="preserve">C: Summa kostnader som evenemangsbidrag söks för 
</t>
  </si>
  <si>
    <t>EXEMPEL</t>
  </si>
  <si>
    <t xml:space="preserve">BUDGETMALL                                                                                                                                                </t>
  </si>
  <si>
    <t>Evenemangets namn: X</t>
  </si>
  <si>
    <t>Arrangör: Y</t>
  </si>
  <si>
    <t>Möte med Malmö stad, rapportering till styrgruppen, möte samarbetspartners</t>
  </si>
  <si>
    <t>Ta emot besökare, samordna volontärer, sätta upp skyltar, lägga upp annonser</t>
  </si>
  <si>
    <t>Hanterar fakturor, avtal , ekonomi kopplat till evenemanget</t>
  </si>
  <si>
    <t>Person 7</t>
  </si>
  <si>
    <t>Person 8</t>
  </si>
  <si>
    <t>Beskrivning av övriga kostnader, enklare beräkning</t>
  </si>
  <si>
    <t>13 200 per dag  enligt offerten * 3 dagar + resa 1500</t>
  </si>
  <si>
    <t>700 kr per dag* 5 stationer* 3 dagar</t>
  </si>
  <si>
    <t>Enligt prislista</t>
  </si>
  <si>
    <t>inhyrd utrustning 10 000 per dag * 3000</t>
  </si>
  <si>
    <t xml:space="preserve">Biljettförsäljning </t>
  </si>
  <si>
    <t xml:space="preserve">Via tickets.se, avgift </t>
  </si>
  <si>
    <t>Enl. offerten 5 000 kr för 3 dagar</t>
  </si>
  <si>
    <t xml:space="preserve">150 bilder - prispaket </t>
  </si>
  <si>
    <t>3 600 för utrustning, 5000 olycksfalls, avbeställning  3000</t>
  </si>
  <si>
    <t xml:space="preserve">3 000 standaravgift för 3 månader </t>
  </si>
  <si>
    <t xml:space="preserve">2 000 kr avgift  / månad </t>
  </si>
  <si>
    <t xml:space="preserve">Inhyrd utrustning enligt offerten </t>
  </si>
  <si>
    <t>Lokal/markhyra</t>
  </si>
  <si>
    <t>Enligt avtal</t>
  </si>
  <si>
    <t>Annonsering i lokaltidning, FB, Instagram</t>
  </si>
  <si>
    <t>10 000 per dag enl. offerten *3 dagar</t>
  </si>
  <si>
    <t>10 volontärer* 3000 per dag * 3 dagar</t>
  </si>
  <si>
    <t xml:space="preserve">Utbildning </t>
  </si>
  <si>
    <t>workshops för volontärer , 2 tillfälle * 2 000</t>
  </si>
  <si>
    <t xml:space="preserve">B1: Externa intäkter (exklusive kommunstyrelsens evenemangsbidrag) </t>
  </si>
  <si>
    <t>Stöd för evenemang - artister</t>
  </si>
  <si>
    <t>Region Skåne</t>
  </si>
  <si>
    <t xml:space="preserve">Lönestöd för adminsitratör 60 % av lön </t>
  </si>
  <si>
    <t>Arbetsförmedlingen</t>
  </si>
  <si>
    <t>Sponsor 1, ej specificerade kostnader</t>
  </si>
  <si>
    <t>Företag A</t>
  </si>
  <si>
    <t>Finansiäringskälla för intäkter ( varifrån intäkter kommer)</t>
  </si>
  <si>
    <t>Ej fördelade intäkter efter planeringen 2025</t>
  </si>
  <si>
    <t xml:space="preserve">Medlemsavgifter </t>
  </si>
  <si>
    <t>Biljettförsäljning</t>
  </si>
  <si>
    <t xml:space="preserve">500 besökare * 300 kr </t>
  </si>
  <si>
    <t>Försäljning på plats</t>
  </si>
  <si>
    <t xml:space="preserve">Bedömning enligt tidigare år  </t>
  </si>
  <si>
    <t>Hyra och andra avgifter från deltagande försäljare</t>
  </si>
  <si>
    <t>1500 per plats * 10 plaster</t>
  </si>
  <si>
    <t>KALKYL</t>
  </si>
  <si>
    <t>LÖNEKOSTNADER</t>
  </si>
  <si>
    <t>Kalkyl för lönekostnader (lönenivå 2026)</t>
  </si>
  <si>
    <t>Totalt:</t>
  </si>
  <si>
    <t>Grunddata</t>
  </si>
  <si>
    <t>TOTALT</t>
  </si>
  <si>
    <t>Löneuppräkning</t>
  </si>
  <si>
    <t>Totala LÖNEKOSTNAD</t>
  </si>
  <si>
    <t>Totala lönekostnader inkl PO</t>
  </si>
  <si>
    <t>LÖN</t>
  </si>
  <si>
    <t>Totala lönekostnader exkl PO</t>
  </si>
  <si>
    <t>PO</t>
  </si>
  <si>
    <t>Totala PO-kostnader</t>
  </si>
  <si>
    <t>Projektledare</t>
  </si>
  <si>
    <t>Lön inkl PO</t>
  </si>
  <si>
    <t>OBS!</t>
  </si>
  <si>
    <t>Månadslön</t>
  </si>
  <si>
    <t>Fyll i endast gröna celler</t>
  </si>
  <si>
    <t>Antal månader</t>
  </si>
  <si>
    <t>Omfattning</t>
  </si>
  <si>
    <t xml:space="preserve">Medarbetare </t>
  </si>
  <si>
    <t>Administratör</t>
  </si>
  <si>
    <t>Person 4</t>
  </si>
  <si>
    <t>Person 5</t>
  </si>
  <si>
    <t>Person 6</t>
  </si>
  <si>
    <t>INDIREKTA KOSTNADER</t>
  </si>
  <si>
    <t>Kostnader som är gemensamma för hela organisationen ska inte redovisas separat utan kommer automatiskt att tillföras budgetmallen i flik 2 genom ett påslag på 15 procent på de lönekostnader du anger i flik 4. I budgetmallen benämns denna post som ”OH-kostnader (15%)”. Exempel på indirekta kostnader som kan ingå i detta påslag anges nedan.
Observera att övriga kostnader som är direkt kopplade till evenemangets genomförande – till exempel lokalhyra – ska redovisas separat i budgetmallen under rubriken "Övriga kostnader".</t>
  </si>
  <si>
    <t>Följande kostnadskategorier utgör indirekta kostnader</t>
  </si>
  <si>
    <t>• Övergripande styrning och ledning.</t>
  </si>
  <si>
    <t>• Övrig indirekt personalkostnad i organisationen till den del som inte arbetar direkt med evenemanget (ledning, kundservice, personalenhet, ekonomi etc.).</t>
  </si>
  <si>
    <t xml:space="preserve">• Övergripande administration, IT-support, information, marknadsföring, juridik m.m.  </t>
  </si>
  <si>
    <t>• Centralt personalstöd för all personal i organisationen.</t>
  </si>
  <si>
    <t xml:space="preserve">• Utbildning och annan kompetensutveckling för ordinarie arbete. </t>
  </si>
  <si>
    <t xml:space="preserve">• Rekryteringskostnader inklusive utannonsering av tjänst.  </t>
  </si>
  <si>
    <t>• Hälso- och sjukvård.</t>
  </si>
  <si>
    <t xml:space="preserve">• Frisk- och personalvårdsförmåner ( t.ex. gymkort, friskvårdstimme ). </t>
  </si>
  <si>
    <t>• Lokalkostnader för ordinarie verksamhet (administration, ledning mm).</t>
  </si>
  <si>
    <t xml:space="preserve">• Förvaltning och drift av ovan nämnda lokaler, inkl. underhåll, städ/vaktmästeri och reparationer . </t>
  </si>
  <si>
    <t>• Försäkringar kopplade till lokaler för ordinarie verksamhet och till kontorsutrustning (brand, stöldförsäkring).</t>
  </si>
  <si>
    <t>• El, värme och vatten till lokaler för ordinarie verksamhet.</t>
  </si>
  <si>
    <t>• Reception, kontorsservice, telekommunikation.</t>
  </si>
  <si>
    <t xml:space="preserve">• Kommunikation: telefon, fax, internet, postservice, porto.  </t>
  </si>
  <si>
    <t>• Kontorsutrustning (möbler, datorer inklusive programvaror, m.m.), inköp, hyra, avskrivning, reparation och underhåll.</t>
  </si>
  <si>
    <t>• Kontorsmaterial  (som används av personal ej för målgrupper i projektet).</t>
  </si>
  <si>
    <t>• Kopieringskostnader.</t>
  </si>
  <si>
    <t>• Bankavgifter, t.ex. konto- och kortavgift nödvändiga för projektet (inte ränte- och andra transaktionsavgifter).</t>
  </si>
  <si>
    <t xml:space="preserve">• Böcker/tidningar, medlemsavgifter m.m.  </t>
  </si>
  <si>
    <t>• Registratur och arkivering – Registratur och arkiveringskostnader.</t>
  </si>
  <si>
    <t xml:space="preserve">• Intern representation: mat och gåvor.  </t>
  </si>
  <si>
    <t>Medarbetare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</si>
</sst>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b/>
      <sz val="10"/>
      <color theme="1"/>
      <name val="Calibri"/>
      <family val="2"/>
      <scheme val="minor"/>
    </font>
    <font>
      <sz val="10"/>
      <color theme="1"/>
      <name val="Calibri"/>
      <family val="2"/>
      <scheme val="minor"/>
    </font>
    <font>
      <sz val="11"/>
      <color theme="1"/>
      <name val="Calibri"/>
      <family val="2"/>
      <scheme val="minor"/>
    </font>
    <font>
      <sz val="11"/>
      <color rgb="FF9C0006"/>
      <name val="Calibri"/>
      <family val="2"/>
      <scheme val="minor"/>
    </font>
    <font>
      <b/>
      <sz val="11"/>
      <name val="Calibri"/>
      <family val="2"/>
    </font>
    <font>
      <i/>
      <sz val="11"/>
      <name val="Calibri"/>
      <family val="2"/>
    </font>
    <font>
      <b/>
      <sz val="14"/>
      <color rgb="FF000000"/>
      <name val="Calibri"/>
      <family val="2"/>
    </font>
    <font>
      <b/>
      <sz val="11"/>
      <color rgb="FF000000"/>
      <name val="Calibri"/>
      <family val="2"/>
    </font>
    <font>
      <b/>
      <sz val="13"/>
      <color rgb="FF000000"/>
      <name val="Calibri"/>
      <family val="2"/>
    </font>
    <font>
      <sz val="11"/>
      <color rgb="FF000000"/>
      <name val="Calibri"/>
      <family val="2"/>
    </font>
    <font>
      <b/>
      <sz val="11"/>
      <color rgb="FFC00000"/>
      <name val="Calibri"/>
      <family val="2"/>
    </font>
    <font>
      <b/>
      <i/>
      <sz val="11"/>
      <color rgb="FF000000"/>
      <name val="Calibri"/>
      <family val="2"/>
    </font>
    <font>
      <i/>
      <sz val="11"/>
      <color rgb="FF000000"/>
      <name val="Calibri"/>
      <family val="2"/>
    </font>
    <font>
      <sz val="10"/>
      <name val="Arial"/>
      <family val="2"/>
    </font>
    <font>
      <sz val="12"/>
      <color theme="1"/>
      <name val="Calibri"/>
      <family val="2"/>
      <scheme val="minor"/>
    </font>
    <font>
      <sz val="11"/>
      <color rgb="FFA20000"/>
      <name val="Calibri"/>
      <family val="2"/>
      <scheme val="minor"/>
    </font>
    <font>
      <sz val="10"/>
      <color rgb="FF000000"/>
      <name val="Calibri"/>
      <family val="2"/>
      <scheme val="minor"/>
    </font>
    <font>
      <sz val="11"/>
      <color theme="0"/>
      <name val="Calibri"/>
      <family val="2"/>
      <scheme val="minor"/>
    </font>
    <font>
      <sz val="10"/>
      <color rgb="FFFF0000"/>
      <name val="Calibri"/>
      <family val="2"/>
      <scheme val="minor"/>
    </font>
    <font>
      <b/>
      <sz val="10"/>
      <name val="Calibri"/>
      <family val="2"/>
    </font>
    <font>
      <sz val="10"/>
      <color rgb="FF8A0000"/>
      <name val="Calibri"/>
      <family val="2"/>
      <scheme val="minor"/>
    </font>
    <font>
      <b/>
      <sz val="16"/>
      <name val="Calibri"/>
      <family val="2"/>
    </font>
    <font>
      <b/>
      <sz val="16"/>
      <color theme="1"/>
      <name val="Calibri"/>
      <family val="2"/>
      <scheme val="minor"/>
    </font>
    <font>
      <b/>
      <sz val="14"/>
      <color theme="0"/>
      <name val="Calibri"/>
      <family val="2"/>
      <scheme val="minor"/>
    </font>
    <font>
      <sz val="14"/>
      <color theme="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font>
    <font>
      <sz val="11"/>
      <color rgb="FF000000"/>
      <name val="Calibri"/>
      <family val="2"/>
      <scheme val="minor"/>
    </font>
    <font>
      <i/>
      <sz val="11"/>
      <color theme="1"/>
      <name val="Calibri"/>
      <family val="2"/>
      <scheme val="minor"/>
    </font>
    <font>
      <b/>
      <i/>
      <sz val="11"/>
      <color theme="1"/>
      <name val="Calibri"/>
      <family val="2"/>
      <scheme val="minor"/>
    </font>
    <font>
      <b/>
      <sz val="11"/>
      <name val="Calibri"/>
      <family val="2"/>
      <scheme val="minor"/>
    </font>
    <font>
      <b/>
      <sz val="11"/>
      <color rgb="FF000000"/>
      <name val="Calibri"/>
      <family val="2"/>
      <scheme val="minor"/>
    </font>
    <font>
      <sz val="11"/>
      <name val="Calibri"/>
      <family val="2"/>
      <scheme val="minor"/>
    </font>
    <font>
      <sz val="11"/>
      <color rgb="FFFF0000"/>
      <name val="Calibri"/>
      <family val="2"/>
    </font>
  </fonts>
  <fills count="16">
    <fill>
      <patternFill patternType="none"/>
    </fill>
    <fill>
      <patternFill patternType="gray125"/>
    </fill>
    <fill>
      <patternFill patternType="solid">
        <fgColor theme="0"/>
        <bgColor indexed="64"/>
      </patternFill>
    </fill>
    <fill>
      <patternFill patternType="solid">
        <fgColor rgb="FFC0E2EA"/>
        <bgColor indexed="64"/>
      </patternFill>
    </fill>
    <fill>
      <patternFill patternType="solid">
        <fgColor rgb="FFFFC7CE"/>
      </patternFill>
    </fill>
    <fill>
      <patternFill patternType="solid">
        <fgColor theme="8" tint="0.79998168889431442"/>
        <bgColor indexed="64"/>
      </patternFill>
    </fill>
    <fill>
      <patternFill patternType="solid">
        <fgColor theme="0"/>
        <bgColor rgb="FF000000"/>
      </patternFill>
    </fill>
    <fill>
      <patternFill patternType="solid">
        <fgColor theme="9" tint="0.59999389629810485"/>
        <bgColor indexed="64"/>
      </patternFill>
    </fill>
    <fill>
      <patternFill patternType="solid">
        <fgColor rgb="FF00B050"/>
        <bgColor indexed="64"/>
      </patternFill>
    </fill>
    <fill>
      <patternFill patternType="solid">
        <fgColor theme="9" tint="0.39997558519241921"/>
        <bgColor rgb="FF000000"/>
      </patternFill>
    </fill>
    <fill>
      <patternFill patternType="solid">
        <fgColor theme="9" tint="0.39997558519241921"/>
        <bgColor indexed="64"/>
      </patternFill>
    </fill>
    <fill>
      <patternFill patternType="solid">
        <fgColor theme="7" tint="0.79998168889431442"/>
        <bgColor rgb="FF000000"/>
      </patternFill>
    </fill>
    <fill>
      <patternFill patternType="solid">
        <fgColor theme="4" tint="0.79998168889431442"/>
        <bgColor indexed="64"/>
      </patternFill>
    </fill>
    <fill>
      <patternFill patternType="solid">
        <fgColor rgb="FFC6E0B4"/>
        <bgColor rgb="FFCCFFCC"/>
      </patternFill>
    </fill>
    <fill>
      <patternFill patternType="solid">
        <fgColor theme="9" tint="0.79998168889431442"/>
        <bgColor indexed="64"/>
      </patternFill>
    </fill>
    <fill>
      <patternFill patternType="solid">
        <fgColor theme="0"/>
        <bgColor rgb="FFFFFFCC"/>
      </patternFill>
    </fill>
  </fills>
  <borders count="35">
    <border>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9" fontId="3" fillId="0" borderId="0"/>
    <xf numFmtId="0" fontId="4" fillId="4" borderId="0"/>
    <xf numFmtId="0" fontId="14" fillId="0" borderId="0"/>
  </cellStyleXfs>
  <cellXfs count="182">
    <xf numFmtId="0" fontId="0" fillId="0" borderId="0" xfId="0"/>
    <xf numFmtId="3" fontId="13" fillId="9" borderId="11" xfId="0" applyNumberFormat="1" applyFont="1" applyFill="1" applyBorder="1" applyAlignment="1" applyProtection="1">
      <alignment horizontal="center" vertical="center"/>
      <protection locked="0"/>
    </xf>
    <xf numFmtId="164" fontId="13" fillId="10" borderId="10" xfId="0" applyNumberFormat="1" applyFont="1" applyFill="1" applyBorder="1" applyAlignment="1" applyProtection="1">
      <alignment horizontal="center" vertical="center"/>
      <protection locked="0"/>
    </xf>
    <xf numFmtId="3" fontId="13" fillId="9" borderId="10" xfId="0" applyNumberFormat="1" applyFont="1" applyFill="1" applyBorder="1" applyAlignment="1" applyProtection="1">
      <alignment vertical="center"/>
      <protection locked="0"/>
    </xf>
    <xf numFmtId="9" fontId="13" fillId="9" borderId="12" xfId="1" applyFont="1" applyFill="1" applyBorder="1" applyAlignment="1" applyProtection="1">
      <alignment vertical="center"/>
      <protection locked="0"/>
    </xf>
    <xf numFmtId="0" fontId="2" fillId="0" borderId="0" xfId="0" applyFont="1"/>
    <xf numFmtId="10" fontId="13" fillId="10" borderId="10" xfId="0" applyNumberFormat="1" applyFont="1" applyFill="1" applyBorder="1" applyAlignment="1" applyProtection="1">
      <alignment horizontal="center" vertical="center"/>
      <protection locked="0"/>
    </xf>
    <xf numFmtId="0" fontId="17" fillId="0" borderId="0" xfId="0" applyFont="1"/>
    <xf numFmtId="3" fontId="0" fillId="0" borderId="0" xfId="0" applyNumberFormat="1"/>
    <xf numFmtId="3" fontId="15" fillId="0" borderId="0" xfId="0" applyNumberFormat="1" applyFont="1"/>
    <xf numFmtId="0" fontId="20" fillId="0" borderId="0" xfId="0" applyFont="1"/>
    <xf numFmtId="0" fontId="22" fillId="0" borderId="0" xfId="0" applyFont="1" applyAlignment="1">
      <alignment horizontal="left" vertical="top" wrapText="1"/>
    </xf>
    <xf numFmtId="0" fontId="23" fillId="0" borderId="0" xfId="0" applyFont="1" applyAlignment="1">
      <alignment horizontal="left" vertical="top"/>
    </xf>
    <xf numFmtId="3" fontId="16" fillId="0" borderId="0" xfId="0" applyNumberFormat="1" applyFont="1"/>
    <xf numFmtId="3" fontId="18" fillId="0" borderId="0" xfId="0" applyNumberFormat="1" applyFont="1"/>
    <xf numFmtId="3" fontId="25" fillId="0" borderId="0" xfId="0" applyNumberFormat="1" applyFont="1" applyAlignment="1">
      <alignment horizontal="left" vertical="top"/>
    </xf>
    <xf numFmtId="0" fontId="29" fillId="0" borderId="0" xfId="0" applyFont="1" applyAlignment="1">
      <alignment horizontal="left" vertical="top" wrapText="1"/>
    </xf>
    <xf numFmtId="3" fontId="0" fillId="12" borderId="22" xfId="0" applyNumberFormat="1" applyFill="1" applyBorder="1"/>
    <xf numFmtId="3" fontId="0" fillId="0" borderId="22" xfId="0" applyNumberFormat="1" applyBorder="1" applyProtection="1">
      <protection locked="0"/>
    </xf>
    <xf numFmtId="3" fontId="0" fillId="12" borderId="21" xfId="0" applyNumberFormat="1" applyFill="1" applyBorder="1"/>
    <xf numFmtId="3" fontId="0" fillId="0" borderId="21" xfId="0" applyNumberFormat="1" applyBorder="1" applyProtection="1">
      <protection locked="0"/>
    </xf>
    <xf numFmtId="3" fontId="30" fillId="0" borderId="21" xfId="0" applyNumberFormat="1" applyFont="1" applyBorder="1" applyProtection="1">
      <protection locked="0"/>
    </xf>
    <xf numFmtId="3" fontId="28" fillId="0" borderId="21" xfId="0" applyNumberFormat="1" applyFont="1" applyBorder="1" applyAlignment="1" applyProtection="1">
      <alignment horizontal="right"/>
      <protection locked="0"/>
    </xf>
    <xf numFmtId="3" fontId="28" fillId="0" borderId="0" xfId="0" applyNumberFormat="1" applyFont="1"/>
    <xf numFmtId="3" fontId="28" fillId="3" borderId="21" xfId="0" applyNumberFormat="1" applyFont="1" applyFill="1" applyBorder="1"/>
    <xf numFmtId="3" fontId="28" fillId="3" borderId="21" xfId="0" applyNumberFormat="1" applyFont="1" applyFill="1" applyBorder="1" applyAlignment="1">
      <alignment horizontal="right"/>
    </xf>
    <xf numFmtId="3" fontId="28" fillId="3" borderId="21" xfId="0" applyNumberFormat="1" applyFont="1" applyFill="1" applyBorder="1" applyAlignment="1">
      <alignment horizontal="left"/>
    </xf>
    <xf numFmtId="3" fontId="28" fillId="0" borderId="0" xfId="0" applyNumberFormat="1" applyFont="1" applyAlignment="1">
      <alignment horizontal="right"/>
    </xf>
    <xf numFmtId="3" fontId="26" fillId="8" borderId="21" xfId="0" applyNumberFormat="1" applyFont="1" applyFill="1" applyBorder="1" applyAlignment="1">
      <alignment vertical="center"/>
    </xf>
    <xf numFmtId="3" fontId="0" fillId="0" borderId="21" xfId="0" applyNumberFormat="1" applyBorder="1"/>
    <xf numFmtId="3" fontId="31" fillId="12" borderId="21" xfId="0" applyNumberFormat="1" applyFont="1" applyFill="1" applyBorder="1"/>
    <xf numFmtId="3" fontId="30" fillId="0" borderId="21" xfId="0" applyNumberFormat="1" applyFont="1" applyBorder="1"/>
    <xf numFmtId="3" fontId="0" fillId="0" borderId="22" xfId="0" applyNumberFormat="1" applyBorder="1"/>
    <xf numFmtId="0" fontId="30" fillId="0" borderId="0" xfId="0" applyFont="1"/>
    <xf numFmtId="0" fontId="33" fillId="13" borderId="0" xfId="0" applyFont="1" applyFill="1" applyAlignment="1">
      <alignment horizontal="left" wrapText="1"/>
    </xf>
    <xf numFmtId="0" fontId="30" fillId="0" borderId="0" xfId="0" applyFont="1" applyAlignment="1">
      <alignment horizontal="left" vertical="top" wrapText="1"/>
    </xf>
    <xf numFmtId="0" fontId="30" fillId="0" borderId="0" xfId="0" applyFont="1" applyAlignment="1">
      <alignment vertical="top"/>
    </xf>
    <xf numFmtId="0" fontId="0" fillId="0" borderId="0" xfId="0" applyAlignment="1">
      <alignment vertical="top"/>
    </xf>
    <xf numFmtId="0" fontId="30" fillId="0" borderId="0" xfId="0" applyFont="1" applyAlignment="1">
      <alignment vertical="top" wrapText="1"/>
    </xf>
    <xf numFmtId="0" fontId="34" fillId="0" borderId="0" xfId="0" applyFont="1" applyAlignment="1">
      <alignment wrapText="1"/>
    </xf>
    <xf numFmtId="0" fontId="34" fillId="0" borderId="0" xfId="0" applyFont="1" applyAlignment="1">
      <alignment vertical="top" wrapText="1"/>
    </xf>
    <xf numFmtId="0" fontId="35" fillId="0" borderId="0" xfId="0" applyFont="1" applyAlignment="1">
      <alignment vertical="top" wrapText="1"/>
    </xf>
    <xf numFmtId="0" fontId="33" fillId="0" borderId="0" xfId="0" applyFont="1" applyAlignment="1">
      <alignment vertical="top"/>
    </xf>
    <xf numFmtId="0" fontId="27" fillId="0" borderId="0" xfId="0" applyFont="1" applyAlignment="1">
      <alignment vertical="top"/>
    </xf>
    <xf numFmtId="0" fontId="30" fillId="0" borderId="0" xfId="0" applyFont="1" applyAlignment="1">
      <alignment wrapText="1"/>
    </xf>
    <xf numFmtId="0" fontId="30" fillId="6" borderId="0" xfId="0" applyFont="1" applyFill="1" applyAlignment="1">
      <alignment vertical="top" wrapText="1"/>
    </xf>
    <xf numFmtId="3" fontId="26" fillId="8" borderId="24" xfId="0" applyNumberFormat="1" applyFont="1" applyFill="1" applyBorder="1" applyAlignment="1">
      <alignment horizontal="right" vertical="center" wrapText="1"/>
    </xf>
    <xf numFmtId="3" fontId="26" fillId="8" borderId="21" xfId="0" applyNumberFormat="1" applyFont="1" applyFill="1" applyBorder="1" applyAlignment="1">
      <alignment horizontal="left" vertical="center" wrapText="1"/>
    </xf>
    <xf numFmtId="3" fontId="30" fillId="0" borderId="22" xfId="0" applyNumberFormat="1" applyFont="1" applyBorder="1" applyProtection="1">
      <protection locked="0"/>
    </xf>
    <xf numFmtId="3" fontId="28" fillId="2" borderId="21" xfId="0" applyNumberFormat="1" applyFont="1" applyFill="1" applyBorder="1" applyAlignment="1" applyProtection="1">
      <alignment horizontal="left" wrapText="1"/>
      <protection locked="0"/>
    </xf>
    <xf numFmtId="3" fontId="28" fillId="3" borderId="28" xfId="0" applyNumberFormat="1" applyFont="1" applyFill="1" applyBorder="1" applyAlignment="1">
      <alignment horizontal="right"/>
    </xf>
    <xf numFmtId="3" fontId="0" fillId="0" borderId="23" xfId="0" applyNumberFormat="1" applyBorder="1" applyProtection="1">
      <protection locked="0"/>
    </xf>
    <xf numFmtId="3" fontId="0" fillId="0" borderId="25" xfId="0" applyNumberFormat="1" applyBorder="1"/>
    <xf numFmtId="3" fontId="28" fillId="7" borderId="21" xfId="0" applyNumberFormat="1" applyFont="1" applyFill="1" applyBorder="1" applyAlignment="1">
      <alignment horizontal="right"/>
    </xf>
    <xf numFmtId="3" fontId="0" fillId="14" borderId="28" xfId="0" applyNumberFormat="1" applyFill="1" applyBorder="1" applyAlignment="1" applyProtection="1">
      <alignment vertical="center"/>
      <protection locked="0"/>
    </xf>
    <xf numFmtId="3" fontId="0" fillId="0" borderId="30" xfId="0" applyNumberFormat="1" applyBorder="1"/>
    <xf numFmtId="3" fontId="18" fillId="0" borderId="30" xfId="0" applyNumberFormat="1" applyFont="1" applyBorder="1"/>
    <xf numFmtId="3" fontId="0" fillId="14" borderId="21" xfId="0" applyNumberFormat="1" applyFill="1" applyBorder="1" applyAlignment="1">
      <alignment vertical="center"/>
    </xf>
    <xf numFmtId="3" fontId="28" fillId="0" borderId="31" xfId="0" applyNumberFormat="1" applyFont="1" applyBorder="1"/>
    <xf numFmtId="3" fontId="0" fillId="0" borderId="25" xfId="0" applyNumberFormat="1" applyBorder="1" applyAlignment="1">
      <alignment horizontal="center" vertical="center"/>
    </xf>
    <xf numFmtId="3" fontId="31" fillId="12" borderId="32" xfId="0" applyNumberFormat="1" applyFont="1" applyFill="1" applyBorder="1"/>
    <xf numFmtId="3" fontId="28" fillId="7" borderId="28" xfId="0" applyNumberFormat="1" applyFont="1" applyFill="1" applyBorder="1"/>
    <xf numFmtId="3" fontId="0" fillId="0" borderId="28" xfId="0" applyNumberFormat="1" applyBorder="1"/>
    <xf numFmtId="3" fontId="32" fillId="2" borderId="21" xfId="0" applyNumberFormat="1" applyFont="1" applyFill="1" applyBorder="1" applyAlignment="1">
      <alignment horizontal="left" wrapText="1"/>
    </xf>
    <xf numFmtId="3" fontId="31" fillId="12" borderId="30" xfId="0" applyNumberFormat="1" applyFont="1" applyFill="1" applyBorder="1"/>
    <xf numFmtId="3" fontId="28" fillId="7" borderId="27" xfId="0" applyNumberFormat="1" applyFont="1" applyFill="1" applyBorder="1" applyAlignment="1">
      <alignment horizontal="left"/>
    </xf>
    <xf numFmtId="3" fontId="0" fillId="0" borderId="32" xfId="0" applyNumberFormat="1" applyBorder="1"/>
    <xf numFmtId="3" fontId="26" fillId="8" borderId="28" xfId="0" applyNumberFormat="1" applyFont="1" applyFill="1" applyBorder="1" applyAlignment="1">
      <alignment horizontal="left" vertical="center" wrapText="1"/>
    </xf>
    <xf numFmtId="0" fontId="28" fillId="7" borderId="21" xfId="0" applyFont="1" applyFill="1" applyBorder="1"/>
    <xf numFmtId="3" fontId="0" fillId="12" borderId="30" xfId="0" applyNumberFormat="1" applyFill="1" applyBorder="1"/>
    <xf numFmtId="3" fontId="30" fillId="0" borderId="28" xfId="0" applyNumberFormat="1" applyFont="1" applyBorder="1"/>
    <xf numFmtId="3" fontId="30" fillId="0" borderId="32" xfId="0" applyNumberFormat="1" applyFont="1" applyBorder="1"/>
    <xf numFmtId="3" fontId="31" fillId="0" borderId="32" xfId="0" applyNumberFormat="1" applyFont="1" applyBorder="1"/>
    <xf numFmtId="3" fontId="28" fillId="0" borderId="22" xfId="0" applyNumberFormat="1" applyFont="1" applyBorder="1" applyAlignment="1">
      <alignment horizontal="right"/>
    </xf>
    <xf numFmtId="3" fontId="26" fillId="8" borderId="28" xfId="0" applyNumberFormat="1" applyFont="1" applyFill="1" applyBorder="1"/>
    <xf numFmtId="3" fontId="28" fillId="3" borderId="22" xfId="0" applyNumberFormat="1" applyFont="1" applyFill="1" applyBorder="1" applyAlignment="1">
      <alignment horizontal="left"/>
    </xf>
    <xf numFmtId="3" fontId="26" fillId="8" borderId="21" xfId="0" applyNumberFormat="1" applyFont="1" applyFill="1" applyBorder="1" applyAlignment="1">
      <alignment horizontal="right" wrapText="1"/>
    </xf>
    <xf numFmtId="3" fontId="26" fillId="8" borderId="28" xfId="0" applyNumberFormat="1" applyFont="1" applyFill="1" applyBorder="1" applyAlignment="1">
      <alignment horizontal="right" vertical="top"/>
    </xf>
    <xf numFmtId="3" fontId="26" fillId="8" borderId="6" xfId="0" applyNumberFormat="1" applyFont="1" applyFill="1" applyBorder="1" applyAlignment="1">
      <alignment horizontal="right" vertical="top" wrapText="1"/>
    </xf>
    <xf numFmtId="3" fontId="26" fillId="8" borderId="29" xfId="0" applyNumberFormat="1" applyFont="1" applyFill="1" applyBorder="1" applyAlignment="1">
      <alignment horizontal="left" vertical="top" wrapText="1"/>
    </xf>
    <xf numFmtId="3" fontId="25" fillId="0" borderId="30" xfId="0" applyNumberFormat="1" applyFont="1" applyBorder="1" applyAlignment="1">
      <alignment horizontal="left" vertical="top"/>
    </xf>
    <xf numFmtId="3" fontId="28" fillId="7" borderId="0" xfId="0" applyNumberFormat="1" applyFont="1" applyFill="1" applyAlignment="1">
      <alignment horizontal="right" wrapText="1"/>
    </xf>
    <xf numFmtId="3" fontId="28" fillId="3" borderId="0" xfId="0" applyNumberFormat="1" applyFont="1" applyFill="1" applyAlignment="1">
      <alignment horizontal="right"/>
    </xf>
    <xf numFmtId="3" fontId="28" fillId="3" borderId="0" xfId="0" applyNumberFormat="1" applyFont="1" applyFill="1"/>
    <xf numFmtId="3" fontId="28" fillId="7" borderId="0" xfId="0" applyNumberFormat="1" applyFont="1" applyFill="1"/>
    <xf numFmtId="3" fontId="24" fillId="0" borderId="30" xfId="0" applyNumberFormat="1" applyFont="1" applyBorder="1" applyAlignment="1">
      <alignment horizontal="center" vertical="center"/>
    </xf>
    <xf numFmtId="3" fontId="24" fillId="0" borderId="0" xfId="0" applyNumberFormat="1" applyFont="1" applyAlignment="1">
      <alignment horizontal="center" vertical="center"/>
    </xf>
    <xf numFmtId="3" fontId="28" fillId="7" borderId="0" xfId="0" applyNumberFormat="1" applyFont="1" applyFill="1" applyAlignment="1">
      <alignment horizontal="right"/>
    </xf>
    <xf numFmtId="3" fontId="28" fillId="0" borderId="25" xfId="0" applyNumberFormat="1" applyFont="1" applyBorder="1" applyAlignment="1">
      <alignment horizontal="right" wrapText="1"/>
    </xf>
    <xf numFmtId="3" fontId="28" fillId="0" borderId="25" xfId="0" applyNumberFormat="1" applyFont="1" applyBorder="1"/>
    <xf numFmtId="3" fontId="32" fillId="0" borderId="28" xfId="0" applyNumberFormat="1" applyFont="1" applyBorder="1" applyAlignment="1">
      <alignment horizontal="right"/>
    </xf>
    <xf numFmtId="3" fontId="28" fillId="7" borderId="21" xfId="0" applyNumberFormat="1" applyFont="1" applyFill="1" applyBorder="1" applyAlignment="1">
      <alignment horizontal="left"/>
    </xf>
    <xf numFmtId="3" fontId="2" fillId="0" borderId="0" xfId="0" applyNumberFormat="1" applyFont="1"/>
    <xf numFmtId="3" fontId="23" fillId="0" borderId="0" xfId="0" applyNumberFormat="1" applyFont="1" applyAlignment="1">
      <alignment horizontal="left" vertical="top"/>
    </xf>
    <xf numFmtId="3" fontId="20" fillId="0" borderId="0" xfId="0" applyNumberFormat="1" applyFont="1"/>
    <xf numFmtId="3" fontId="2" fillId="0" borderId="25" xfId="0" applyNumberFormat="1" applyFont="1" applyBorder="1"/>
    <xf numFmtId="3" fontId="2" fillId="0" borderId="30" xfId="0" applyNumberFormat="1" applyFont="1" applyBorder="1"/>
    <xf numFmtId="3" fontId="1" fillId="0" borderId="0" xfId="0" applyNumberFormat="1" applyFont="1"/>
    <xf numFmtId="3" fontId="36" fillId="15" borderId="0" xfId="0" applyNumberFormat="1" applyFont="1" applyFill="1" applyAlignment="1">
      <alignment vertical="center"/>
    </xf>
    <xf numFmtId="3" fontId="19" fillId="0" borderId="0" xfId="0" applyNumberFormat="1" applyFont="1"/>
    <xf numFmtId="3" fontId="21" fillId="0" borderId="0" xfId="0" applyNumberFormat="1" applyFont="1"/>
    <xf numFmtId="3" fontId="1" fillId="0" borderId="25" xfId="0" applyNumberFormat="1" applyFont="1" applyBorder="1"/>
    <xf numFmtId="3" fontId="2" fillId="0" borderId="25" xfId="0" applyNumberFormat="1" applyFont="1" applyBorder="1" applyAlignment="1">
      <alignment horizontal="center" vertical="center"/>
    </xf>
    <xf numFmtId="3" fontId="26" fillId="0" borderId="30" xfId="0" applyNumberFormat="1" applyFont="1" applyBorder="1" applyAlignment="1">
      <alignment horizontal="center"/>
    </xf>
    <xf numFmtId="3" fontId="26" fillId="8" borderId="21" xfId="0" applyNumberFormat="1" applyFont="1" applyFill="1" applyBorder="1" applyAlignment="1">
      <alignment horizontal="left" wrapText="1"/>
    </xf>
    <xf numFmtId="3" fontId="26" fillId="8" borderId="28" xfId="0" applyNumberFormat="1" applyFont="1" applyFill="1" applyBorder="1" applyAlignment="1">
      <alignment horizontal="right" wrapText="1"/>
    </xf>
    <xf numFmtId="3" fontId="26" fillId="8" borderId="21" xfId="0" applyNumberFormat="1" applyFont="1" applyFill="1" applyBorder="1" applyAlignment="1">
      <alignment horizontal="right"/>
    </xf>
    <xf numFmtId="3" fontId="26" fillId="0" borderId="0" xfId="0" applyNumberFormat="1" applyFont="1" applyAlignment="1">
      <alignment horizontal="center"/>
    </xf>
    <xf numFmtId="3" fontId="28" fillId="7" borderId="21" xfId="0" applyNumberFormat="1" applyFont="1" applyFill="1" applyBorder="1"/>
    <xf numFmtId="3" fontId="28" fillId="7" borderId="28" xfId="0" applyNumberFormat="1" applyFont="1" applyFill="1" applyBorder="1" applyAlignment="1">
      <alignment horizontal="left"/>
    </xf>
    <xf numFmtId="3" fontId="0" fillId="12" borderId="23" xfId="0" applyNumberFormat="1" applyFill="1" applyBorder="1"/>
    <xf numFmtId="3" fontId="0" fillId="12" borderId="10" xfId="0" applyNumberFormat="1" applyFill="1" applyBorder="1"/>
    <xf numFmtId="3" fontId="28" fillId="0" borderId="25" xfId="0" applyNumberFormat="1" applyFont="1" applyBorder="1" applyAlignment="1">
      <alignment horizontal="right"/>
    </xf>
    <xf numFmtId="3" fontId="28" fillId="7" borderId="26" xfId="0" applyNumberFormat="1" applyFont="1" applyFill="1" applyBorder="1"/>
    <xf numFmtId="3" fontId="28" fillId="7" borderId="6" xfId="0" applyNumberFormat="1" applyFont="1" applyFill="1" applyBorder="1" applyAlignment="1">
      <alignment horizontal="left"/>
    </xf>
    <xf numFmtId="3" fontId="28" fillId="0" borderId="0" xfId="0" applyNumberFormat="1" applyFont="1" applyAlignment="1">
      <alignment horizontal="right" wrapText="1"/>
    </xf>
    <xf numFmtId="3" fontId="26" fillId="8" borderId="24" xfId="0" applyNumberFormat="1" applyFont="1" applyFill="1" applyBorder="1" applyAlignment="1">
      <alignment horizontal="right" wrapText="1"/>
    </xf>
    <xf numFmtId="3" fontId="26" fillId="8" borderId="21" xfId="0" applyNumberFormat="1" applyFont="1" applyFill="1" applyBorder="1"/>
    <xf numFmtId="3" fontId="28" fillId="3" borderId="22" xfId="0" applyNumberFormat="1" applyFont="1" applyFill="1" applyBorder="1"/>
    <xf numFmtId="3" fontId="28" fillId="3" borderId="22" xfId="0" applyNumberFormat="1" applyFont="1" applyFill="1" applyBorder="1" applyAlignment="1">
      <alignment horizontal="right"/>
    </xf>
    <xf numFmtId="3" fontId="26" fillId="8" borderId="21" xfId="0" applyNumberFormat="1" applyFont="1" applyFill="1" applyBorder="1" applyAlignment="1">
      <alignment horizontal="left" vertical="top" wrapText="1"/>
    </xf>
    <xf numFmtId="3" fontId="26" fillId="8" borderId="21" xfId="0" applyNumberFormat="1" applyFont="1" applyFill="1" applyBorder="1" applyAlignment="1">
      <alignment vertical="top" wrapText="1"/>
    </xf>
    <xf numFmtId="3" fontId="26" fillId="8" borderId="21" xfId="0" applyNumberFormat="1" applyFont="1" applyFill="1" applyBorder="1" applyAlignment="1">
      <alignment vertical="top"/>
    </xf>
    <xf numFmtId="3" fontId="18" fillId="0" borderId="0" xfId="0" applyNumberFormat="1" applyFont="1" applyAlignment="1">
      <alignment vertical="top"/>
    </xf>
    <xf numFmtId="3" fontId="28" fillId="7" borderId="21" xfId="0" applyNumberFormat="1" applyFont="1" applyFill="1" applyBorder="1" applyAlignment="1">
      <alignment horizontal="right" wrapText="1"/>
    </xf>
    <xf numFmtId="0" fontId="0" fillId="2" borderId="0" xfId="0" applyFill="1"/>
    <xf numFmtId="0" fontId="5" fillId="2" borderId="8" xfId="0" applyFont="1" applyFill="1" applyBorder="1" applyAlignment="1">
      <alignment horizontal="left" vertical="center" wrapText="1"/>
    </xf>
    <xf numFmtId="0" fontId="5" fillId="0" borderId="0" xfId="0" applyFont="1"/>
    <xf numFmtId="0" fontId="7" fillId="5" borderId="9" xfId="0" applyFont="1" applyFill="1" applyBorder="1" applyAlignment="1">
      <alignment vertical="center"/>
    </xf>
    <xf numFmtId="0" fontId="8" fillId="5" borderId="13" xfId="0" applyFont="1" applyFill="1" applyBorder="1" applyAlignment="1">
      <alignment vertical="center" wrapText="1"/>
    </xf>
    <xf numFmtId="0" fontId="9" fillId="5" borderId="14" xfId="0" applyFont="1" applyFill="1" applyBorder="1" applyAlignment="1">
      <alignment horizontal="center" vertical="center" wrapText="1"/>
    </xf>
    <xf numFmtId="0" fontId="9" fillId="5" borderId="15" xfId="0" applyFont="1" applyFill="1" applyBorder="1" applyAlignment="1">
      <alignment horizontal="center" vertical="center"/>
    </xf>
    <xf numFmtId="0" fontId="10" fillId="2" borderId="0" xfId="0" applyFont="1" applyFill="1" applyAlignment="1">
      <alignment horizontal="left" vertical="center"/>
    </xf>
    <xf numFmtId="0" fontId="7" fillId="6" borderId="0" xfId="0" applyFont="1" applyFill="1" applyAlignment="1">
      <alignment horizontal="right" vertical="center"/>
    </xf>
    <xf numFmtId="0" fontId="7" fillId="6" borderId="0" xfId="0" applyFont="1" applyFill="1" applyAlignment="1">
      <alignment horizontal="center" vertical="center" wrapText="1"/>
    </xf>
    <xf numFmtId="0" fontId="8" fillId="5" borderId="3" xfId="0" applyFont="1" applyFill="1" applyBorder="1" applyAlignment="1">
      <alignment vertical="center"/>
    </xf>
    <xf numFmtId="0" fontId="8" fillId="5" borderId="18" xfId="0" applyFont="1" applyFill="1" applyBorder="1" applyAlignment="1">
      <alignment vertical="center"/>
    </xf>
    <xf numFmtId="10" fontId="10" fillId="5" borderId="19" xfId="0" applyNumberFormat="1" applyFont="1" applyFill="1" applyBorder="1" applyAlignment="1">
      <alignment horizontal="right" vertical="center"/>
    </xf>
    <xf numFmtId="9" fontId="8" fillId="5" borderId="5" xfId="0" applyNumberFormat="1" applyFont="1" applyFill="1" applyBorder="1" applyAlignment="1">
      <alignment horizontal="right" vertical="center"/>
    </xf>
    <xf numFmtId="3" fontId="6" fillId="6" borderId="0" xfId="0" applyNumberFormat="1" applyFont="1" applyFill="1" applyAlignment="1">
      <alignment vertical="center"/>
    </xf>
    <xf numFmtId="9" fontId="8" fillId="2" borderId="0" xfId="0" applyNumberFormat="1" applyFont="1" applyFill="1" applyAlignment="1">
      <alignment horizontal="right" vertical="center"/>
    </xf>
    <xf numFmtId="0" fontId="8" fillId="2" borderId="0" xfId="0" applyFont="1" applyFill="1" applyAlignment="1">
      <alignment horizontal="right" vertical="center" wrapText="1"/>
    </xf>
    <xf numFmtId="0" fontId="4" fillId="2" borderId="0" xfId="2" applyFill="1"/>
    <xf numFmtId="0" fontId="8" fillId="5" borderId="16" xfId="0" applyFont="1" applyFill="1" applyBorder="1" applyAlignment="1">
      <alignment vertical="center"/>
    </xf>
    <xf numFmtId="0" fontId="8" fillId="5" borderId="11" xfId="0" applyFont="1" applyFill="1" applyBorder="1" applyAlignment="1">
      <alignment vertical="center"/>
    </xf>
    <xf numFmtId="3" fontId="5" fillId="5" borderId="11" xfId="0" applyNumberFormat="1" applyFont="1" applyFill="1" applyBorder="1" applyAlignment="1">
      <alignment vertical="center"/>
    </xf>
    <xf numFmtId="3" fontId="5" fillId="5" borderId="8" xfId="0" applyNumberFormat="1" applyFont="1" applyFill="1" applyBorder="1" applyAlignment="1">
      <alignment vertical="center"/>
    </xf>
    <xf numFmtId="9" fontId="10" fillId="2" borderId="0" xfId="0" applyNumberFormat="1" applyFont="1" applyFill="1" applyAlignment="1">
      <alignment horizontal="right" vertical="center"/>
    </xf>
    <xf numFmtId="9" fontId="8" fillId="5" borderId="8" xfId="0" applyNumberFormat="1" applyFont="1" applyFill="1" applyBorder="1" applyAlignment="1">
      <alignment horizontal="right" vertical="center"/>
    </xf>
    <xf numFmtId="0" fontId="8" fillId="5" borderId="6" xfId="0" applyFont="1" applyFill="1" applyBorder="1" applyAlignment="1">
      <alignment vertical="center"/>
    </xf>
    <xf numFmtId="0" fontId="8" fillId="5" borderId="10" xfId="0" applyFont="1" applyFill="1" applyBorder="1" applyAlignment="1">
      <alignment vertical="center"/>
    </xf>
    <xf numFmtId="3" fontId="5" fillId="5" borderId="10" xfId="0" applyNumberFormat="1" applyFont="1" applyFill="1" applyBorder="1" applyAlignment="1">
      <alignment vertical="center"/>
    </xf>
    <xf numFmtId="3" fontId="5" fillId="5" borderId="17" xfId="0" applyNumberFormat="1" applyFont="1" applyFill="1" applyBorder="1" applyAlignment="1">
      <alignment vertical="center"/>
    </xf>
    <xf numFmtId="3" fontId="11" fillId="2" borderId="0" xfId="0" applyNumberFormat="1" applyFont="1" applyFill="1" applyAlignment="1">
      <alignment horizontal="center" vertical="center"/>
    </xf>
    <xf numFmtId="3" fontId="11" fillId="6" borderId="0" xfId="0" applyNumberFormat="1" applyFont="1" applyFill="1" applyAlignment="1">
      <alignment vertical="center"/>
    </xf>
    <xf numFmtId="0" fontId="8" fillId="5" borderId="1" xfId="0" applyFont="1" applyFill="1" applyBorder="1" applyAlignment="1">
      <alignment vertical="center"/>
    </xf>
    <xf numFmtId="3" fontId="5" fillId="5" borderId="12" xfId="0" applyNumberFormat="1" applyFont="1" applyFill="1" applyBorder="1" applyAlignment="1">
      <alignment vertical="center"/>
    </xf>
    <xf numFmtId="3" fontId="5" fillId="5" borderId="2" xfId="0" applyNumberFormat="1" applyFont="1" applyFill="1" applyBorder="1" applyAlignment="1">
      <alignment vertical="center"/>
    </xf>
    <xf numFmtId="0" fontId="12" fillId="11" borderId="20" xfId="0" applyFont="1" applyFill="1" applyBorder="1" applyAlignment="1">
      <alignment horizontal="left" vertical="center" indent="1"/>
    </xf>
    <xf numFmtId="3" fontId="8" fillId="2" borderId="15" xfId="0" applyNumberFormat="1" applyFont="1" applyFill="1" applyBorder="1" applyAlignment="1">
      <alignment horizontal="center" vertical="center" wrapText="1"/>
    </xf>
    <xf numFmtId="0" fontId="12" fillId="0" borderId="4" xfId="0" applyFont="1" applyBorder="1" applyAlignment="1">
      <alignment horizontal="left" vertical="center" indent="1"/>
    </xf>
    <xf numFmtId="3" fontId="8" fillId="0" borderId="18" xfId="0" applyNumberFormat="1" applyFont="1" applyBorder="1" applyAlignment="1">
      <alignment horizontal="left" vertical="center" indent="1"/>
    </xf>
    <xf numFmtId="3" fontId="13" fillId="0" borderId="18" xfId="0" applyNumberFormat="1" applyFont="1" applyBorder="1" applyAlignment="1">
      <alignment vertical="center"/>
    </xf>
    <xf numFmtId="3" fontId="13" fillId="0" borderId="5" xfId="0" applyNumberFormat="1" applyFont="1" applyBorder="1" applyAlignment="1">
      <alignment vertical="center"/>
    </xf>
    <xf numFmtId="3" fontId="6" fillId="6" borderId="8" xfId="0" applyNumberFormat="1" applyFont="1" applyFill="1" applyBorder="1" applyAlignment="1">
      <alignment vertical="center"/>
    </xf>
    <xf numFmtId="3" fontId="11" fillId="11" borderId="33" xfId="0" applyNumberFormat="1" applyFont="1" applyFill="1" applyBorder="1" applyAlignment="1">
      <alignment vertical="center"/>
    </xf>
    <xf numFmtId="0" fontId="13" fillId="6" borderId="16" xfId="0" applyFont="1" applyFill="1" applyBorder="1" applyAlignment="1">
      <alignment horizontal="left" vertical="center" indent="2"/>
    </xf>
    <xf numFmtId="3" fontId="13" fillId="6" borderId="11" xfId="0" applyNumberFormat="1" applyFont="1" applyFill="1" applyBorder="1" applyAlignment="1">
      <alignment vertical="center"/>
    </xf>
    <xf numFmtId="3" fontId="6" fillId="6" borderId="17" xfId="0" applyNumberFormat="1" applyFont="1" applyFill="1" applyBorder="1" applyAlignment="1">
      <alignment vertical="center"/>
    </xf>
    <xf numFmtId="3" fontId="11" fillId="11" borderId="34" xfId="0" applyNumberFormat="1" applyFont="1" applyFill="1" applyBorder="1" applyAlignment="1">
      <alignment vertical="center"/>
    </xf>
    <xf numFmtId="0" fontId="13" fillId="6" borderId="6" xfId="0" applyFont="1" applyFill="1" applyBorder="1" applyAlignment="1">
      <alignment horizontal="left" vertical="center" indent="2"/>
    </xf>
    <xf numFmtId="3" fontId="13" fillId="6" borderId="10" xfId="0" applyNumberFormat="1" applyFont="1" applyFill="1" applyBorder="1" applyAlignment="1">
      <alignment vertical="center"/>
    </xf>
    <xf numFmtId="3" fontId="6" fillId="6" borderId="7" xfId="0" applyNumberFormat="1" applyFont="1" applyFill="1" applyBorder="1" applyAlignment="1">
      <alignment vertical="center"/>
    </xf>
    <xf numFmtId="0" fontId="13" fillId="6" borderId="6" xfId="0" applyFont="1" applyFill="1" applyBorder="1" applyAlignment="1">
      <alignment horizontal="left" vertical="center" indent="1"/>
    </xf>
    <xf numFmtId="0" fontId="13" fillId="6" borderId="10" xfId="0" applyFont="1" applyFill="1" applyBorder="1" applyAlignment="1">
      <alignment horizontal="left" vertical="center" indent="1"/>
    </xf>
    <xf numFmtId="3" fontId="13" fillId="6" borderId="7" xfId="0" applyNumberFormat="1" applyFont="1" applyFill="1" applyBorder="1" applyAlignment="1">
      <alignment vertical="center"/>
    </xf>
    <xf numFmtId="0" fontId="13" fillId="6" borderId="1" xfId="0" applyFont="1" applyFill="1" applyBorder="1" applyAlignment="1">
      <alignment horizontal="left" vertical="center" indent="1"/>
    </xf>
    <xf numFmtId="0" fontId="13" fillId="6" borderId="12" xfId="0" applyFont="1" applyFill="1" applyBorder="1" applyAlignment="1">
      <alignment horizontal="left" vertical="center" indent="1"/>
    </xf>
    <xf numFmtId="10" fontId="13" fillId="6" borderId="2" xfId="1" applyNumberFormat="1" applyFont="1" applyFill="1" applyBorder="1" applyAlignment="1">
      <alignment vertical="center"/>
    </xf>
    <xf numFmtId="3" fontId="6" fillId="6" borderId="5" xfId="0" applyNumberFormat="1" applyFont="1" applyFill="1" applyBorder="1" applyAlignment="1">
      <alignment vertical="center"/>
    </xf>
    <xf numFmtId="3" fontId="11" fillId="6" borderId="0" xfId="0" applyNumberFormat="1" applyFont="1" applyFill="1" applyAlignment="1">
      <alignment vertical="center" wrapText="1"/>
    </xf>
    <xf numFmtId="0" fontId="0" fillId="0" borderId="0" xfId="0" applyAlignment="1">
      <alignment wrapText="1"/>
    </xf>
  </cellXfs>
  <cellStyles count="4">
    <cellStyle name="Dålig" xfId="2" builtinId="27"/>
    <cellStyle name="Normal" xfId="0" builtinId="0"/>
    <cellStyle name="Normal 3" xfId="3" xr:uid="{00000000-0005-0000-0000-000003000000}"/>
    <cellStyle name="Pro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showGridLines="0" showRowColHeaders="0" tabSelected="1" topLeftCell="A30" zoomScaleNormal="100" workbookViewId="0">
      <selection activeCell="H22" sqref="H22"/>
    </sheetView>
  </sheetViews>
  <sheetFormatPr defaultColWidth="8.7109375" defaultRowHeight="12.75" x14ac:dyDescent="0.2"/>
  <cols>
    <col min="1" max="1" width="3.28515625" style="5" customWidth="1"/>
    <col min="2" max="2" width="111.5703125" style="5" customWidth="1"/>
    <col min="3" max="3" width="13.42578125" style="5" customWidth="1"/>
    <col min="4" max="16384" width="8.7109375" style="5"/>
  </cols>
  <sheetData>
    <row r="1" spans="1:4" ht="21" x14ac:dyDescent="0.2">
      <c r="B1" s="12" t="s">
        <v>0</v>
      </c>
    </row>
    <row r="2" spans="1:4" ht="21" x14ac:dyDescent="0.2">
      <c r="B2" s="12" t="s">
        <v>1</v>
      </c>
    </row>
    <row r="3" spans="1:4" ht="12" customHeight="1" x14ac:dyDescent="0.2">
      <c r="B3" s="12"/>
    </row>
    <row r="4" spans="1:4" customFormat="1" ht="15" x14ac:dyDescent="0.25">
      <c r="A4" s="33"/>
      <c r="B4" s="34" t="s">
        <v>2</v>
      </c>
      <c r="C4" s="33"/>
      <c r="D4" s="33"/>
    </row>
    <row r="5" spans="1:4" s="37" customFormat="1" ht="32.1" customHeight="1" x14ac:dyDescent="0.25">
      <c r="A5" s="33"/>
      <c r="B5" s="35" t="s">
        <v>3</v>
      </c>
      <c r="C5" s="36"/>
      <c r="D5" s="36"/>
    </row>
    <row r="6" spans="1:4" s="37" customFormat="1" ht="20.45" customHeight="1" x14ac:dyDescent="0.25">
      <c r="A6" s="36"/>
      <c r="B6" s="38" t="s">
        <v>4</v>
      </c>
      <c r="C6" s="36"/>
      <c r="D6" s="36"/>
    </row>
    <row r="7" spans="1:4" s="37" customFormat="1" ht="15" x14ac:dyDescent="0.25">
      <c r="A7" s="33"/>
      <c r="B7" s="38" t="s">
        <v>5</v>
      </c>
      <c r="C7" s="36"/>
      <c r="D7" s="36"/>
    </row>
    <row r="8" spans="1:4" s="37" customFormat="1" ht="9.9499999999999993" customHeight="1" x14ac:dyDescent="0.25">
      <c r="A8" s="33"/>
      <c r="B8" s="38"/>
      <c r="C8" s="36"/>
      <c r="D8" s="36"/>
    </row>
    <row r="9" spans="1:4" customFormat="1" ht="15" x14ac:dyDescent="0.25">
      <c r="A9" s="33"/>
      <c r="B9" s="34" t="s">
        <v>6</v>
      </c>
      <c r="C9" s="33"/>
      <c r="D9" s="33"/>
    </row>
    <row r="10" spans="1:4" customFormat="1" ht="15" x14ac:dyDescent="0.25">
      <c r="B10" s="38" t="s">
        <v>7</v>
      </c>
      <c r="C10" s="33"/>
      <c r="D10" s="33"/>
    </row>
    <row r="11" spans="1:4" customFormat="1" ht="9.9499999999999993" customHeight="1" x14ac:dyDescent="0.25">
      <c r="B11" s="38"/>
      <c r="C11" s="33"/>
      <c r="D11" s="33"/>
    </row>
    <row r="12" spans="1:4" customFormat="1" ht="15" x14ac:dyDescent="0.25">
      <c r="B12" s="39" t="s">
        <v>8</v>
      </c>
      <c r="C12" s="33"/>
      <c r="D12" s="33"/>
    </row>
    <row r="13" spans="1:4" customFormat="1" ht="30" x14ac:dyDescent="0.25">
      <c r="B13" s="38" t="s">
        <v>9</v>
      </c>
      <c r="C13" s="33"/>
      <c r="D13" s="33"/>
    </row>
    <row r="14" spans="1:4" customFormat="1" ht="9.9499999999999993" customHeight="1" x14ac:dyDescent="0.25">
      <c r="B14" s="38"/>
      <c r="C14" s="33"/>
      <c r="D14" s="33"/>
    </row>
    <row r="15" spans="1:4" customFormat="1" ht="12.95" customHeight="1" x14ac:dyDescent="0.25">
      <c r="B15" s="40" t="s">
        <v>10</v>
      </c>
      <c r="C15" s="33"/>
      <c r="D15" s="33"/>
    </row>
    <row r="16" spans="1:4" s="37" customFormat="1" ht="30" x14ac:dyDescent="0.25">
      <c r="B16" s="38" t="s">
        <v>11</v>
      </c>
      <c r="C16" s="36"/>
      <c r="D16" s="33"/>
    </row>
    <row r="17" spans="1:4" customFormat="1" ht="9.9499999999999993" customHeight="1" x14ac:dyDescent="0.25">
      <c r="B17" s="38"/>
      <c r="C17" s="33"/>
      <c r="D17" s="33"/>
    </row>
    <row r="18" spans="1:4" customFormat="1" ht="15" x14ac:dyDescent="0.25">
      <c r="B18" s="39" t="s">
        <v>12</v>
      </c>
      <c r="C18" s="33"/>
      <c r="D18" s="33"/>
    </row>
    <row r="19" spans="1:4" customFormat="1" ht="15" x14ac:dyDescent="0.25">
      <c r="B19" s="38" t="s">
        <v>13</v>
      </c>
      <c r="C19" s="33"/>
      <c r="D19" s="33"/>
    </row>
    <row r="20" spans="1:4" customFormat="1" ht="9.9499999999999993" customHeight="1" x14ac:dyDescent="0.25">
      <c r="B20" s="38"/>
      <c r="C20" s="33"/>
      <c r="D20" s="33"/>
    </row>
    <row r="21" spans="1:4" customFormat="1" ht="15" x14ac:dyDescent="0.25">
      <c r="B21" s="39" t="s">
        <v>14</v>
      </c>
      <c r="C21" s="33"/>
      <c r="D21" s="33"/>
    </row>
    <row r="22" spans="1:4" customFormat="1" ht="60" x14ac:dyDescent="0.25">
      <c r="B22" s="41" t="s">
        <v>15</v>
      </c>
      <c r="C22" s="33"/>
      <c r="D22" s="33"/>
    </row>
    <row r="23" spans="1:4" customFormat="1" ht="9.9499999999999993" customHeight="1" x14ac:dyDescent="0.25">
      <c r="B23" s="38"/>
      <c r="C23" s="33"/>
      <c r="D23" s="33"/>
    </row>
    <row r="24" spans="1:4" customFormat="1" ht="14.1" customHeight="1" x14ac:dyDescent="0.25">
      <c r="B24" s="40" t="s">
        <v>16</v>
      </c>
      <c r="C24" s="33"/>
      <c r="D24" s="33"/>
    </row>
    <row r="25" spans="1:4" customFormat="1" ht="15" x14ac:dyDescent="0.25">
      <c r="B25" s="38" t="s">
        <v>17</v>
      </c>
      <c r="C25" s="33"/>
      <c r="D25" s="33"/>
    </row>
    <row r="26" spans="1:4" customFormat="1" ht="9.9499999999999993" customHeight="1" x14ac:dyDescent="0.25">
      <c r="B26" s="38"/>
      <c r="C26" s="33"/>
      <c r="D26" s="33"/>
    </row>
    <row r="27" spans="1:4" customFormat="1" ht="15" x14ac:dyDescent="0.25">
      <c r="A27" s="33"/>
      <c r="B27" s="34" t="s">
        <v>18</v>
      </c>
      <c r="C27" s="33"/>
      <c r="D27" s="33"/>
    </row>
    <row r="28" spans="1:4" customFormat="1" ht="30" x14ac:dyDescent="0.25">
      <c r="B28" s="45" t="s">
        <v>19</v>
      </c>
      <c r="C28" s="33"/>
      <c r="D28" s="33"/>
    </row>
    <row r="29" spans="1:4" customFormat="1" ht="9.9499999999999993" customHeight="1" x14ac:dyDescent="0.25">
      <c r="B29" s="45"/>
      <c r="C29" s="33"/>
      <c r="D29" s="33"/>
    </row>
    <row r="30" spans="1:4" customFormat="1" ht="60" x14ac:dyDescent="0.25">
      <c r="B30" s="41" t="s">
        <v>20</v>
      </c>
      <c r="C30" s="33"/>
      <c r="D30" s="33"/>
    </row>
    <row r="31" spans="1:4" customFormat="1" ht="30" x14ac:dyDescent="0.25">
      <c r="B31" s="38" t="s">
        <v>21</v>
      </c>
      <c r="C31" s="33"/>
      <c r="D31" s="33"/>
    </row>
    <row r="32" spans="1:4" customFormat="1" ht="45" x14ac:dyDescent="0.25">
      <c r="B32" s="38" t="s">
        <v>22</v>
      </c>
      <c r="C32" s="33"/>
      <c r="D32" s="33"/>
    </row>
    <row r="33" spans="1:4" customFormat="1" ht="15" x14ac:dyDescent="0.25">
      <c r="B33" s="38" t="s">
        <v>23</v>
      </c>
      <c r="C33" s="33"/>
      <c r="D33" s="33"/>
    </row>
    <row r="34" spans="1:4" s="37" customFormat="1" ht="30" x14ac:dyDescent="0.25">
      <c r="B34" s="38" t="s">
        <v>24</v>
      </c>
      <c r="C34" s="36"/>
      <c r="D34" s="36"/>
    </row>
    <row r="35" spans="1:4" customFormat="1" ht="45" x14ac:dyDescent="0.25">
      <c r="B35" s="38" t="s">
        <v>25</v>
      </c>
      <c r="C35" s="33"/>
      <c r="D35" s="33"/>
    </row>
    <row r="36" spans="1:4" s="37" customFormat="1" ht="30" x14ac:dyDescent="0.25">
      <c r="B36" s="38" t="s">
        <v>26</v>
      </c>
      <c r="C36" s="36"/>
      <c r="D36" s="36"/>
    </row>
    <row r="37" spans="1:4" s="37" customFormat="1" ht="9.9499999999999993" customHeight="1" x14ac:dyDescent="0.25">
      <c r="B37" s="38"/>
      <c r="C37" s="36"/>
      <c r="D37" s="36"/>
    </row>
    <row r="38" spans="1:4" customFormat="1" ht="15" x14ac:dyDescent="0.25">
      <c r="A38" s="33"/>
      <c r="B38" s="34" t="s">
        <v>27</v>
      </c>
      <c r="C38" s="33"/>
      <c r="D38" s="33"/>
    </row>
    <row r="39" spans="1:4" customFormat="1" ht="15" x14ac:dyDescent="0.25">
      <c r="B39" s="38" t="s">
        <v>28</v>
      </c>
      <c r="C39" s="33"/>
      <c r="D39" s="33"/>
    </row>
    <row r="40" spans="1:4" customFormat="1" ht="9.9499999999999993" customHeight="1" x14ac:dyDescent="0.25">
      <c r="B40" s="38"/>
      <c r="C40" s="33"/>
      <c r="D40" s="33"/>
    </row>
    <row r="41" spans="1:4" customFormat="1" ht="30" x14ac:dyDescent="0.25">
      <c r="B41" s="38" t="s">
        <v>29</v>
      </c>
      <c r="C41" s="33"/>
      <c r="D41" s="33"/>
    </row>
    <row r="42" spans="1:4" s="37" customFormat="1" ht="9.9499999999999993" customHeight="1" x14ac:dyDescent="0.25">
      <c r="B42" s="38"/>
      <c r="C42" s="36"/>
      <c r="D42" s="36"/>
    </row>
    <row r="43" spans="1:4" s="37" customFormat="1" ht="14.45" customHeight="1" x14ac:dyDescent="0.25">
      <c r="B43" s="40" t="s">
        <v>30</v>
      </c>
      <c r="C43" s="36"/>
      <c r="D43" s="36"/>
    </row>
    <row r="44" spans="1:4" s="37" customFormat="1" ht="30" x14ac:dyDescent="0.25">
      <c r="B44" s="38" t="s">
        <v>31</v>
      </c>
      <c r="C44" s="36"/>
      <c r="D44" s="36"/>
    </row>
    <row r="45" spans="1:4" customFormat="1" ht="15" x14ac:dyDescent="0.25">
      <c r="B45" s="38" t="s">
        <v>32</v>
      </c>
      <c r="C45" s="33"/>
      <c r="D45" s="33"/>
    </row>
    <row r="46" spans="1:4" customFormat="1" ht="60" x14ac:dyDescent="0.25">
      <c r="B46" s="38" t="s">
        <v>33</v>
      </c>
      <c r="C46" s="33"/>
      <c r="D46" s="33"/>
    </row>
    <row r="47" spans="1:4" customFormat="1" ht="30" x14ac:dyDescent="0.25">
      <c r="B47" s="38" t="s">
        <v>34</v>
      </c>
      <c r="C47" s="33"/>
      <c r="D47" s="33"/>
    </row>
    <row r="48" spans="1:4" s="37" customFormat="1" ht="45" x14ac:dyDescent="0.25">
      <c r="B48" s="38" t="s">
        <v>35</v>
      </c>
      <c r="C48" s="36"/>
      <c r="D48" s="36"/>
    </row>
    <row r="49" spans="1:4" s="37" customFormat="1" ht="15" x14ac:dyDescent="0.25">
      <c r="B49" s="38" t="s">
        <v>36</v>
      </c>
      <c r="C49" s="36"/>
      <c r="D49" s="36"/>
    </row>
    <row r="50" spans="1:4" s="37" customFormat="1" ht="30" x14ac:dyDescent="0.25">
      <c r="B50" s="38" t="s">
        <v>37</v>
      </c>
      <c r="C50" s="36"/>
      <c r="D50" s="36"/>
    </row>
    <row r="51" spans="1:4" s="37" customFormat="1" ht="9.9499999999999993" customHeight="1" x14ac:dyDescent="0.25">
      <c r="B51" s="38"/>
      <c r="C51" s="36"/>
      <c r="D51" s="36"/>
    </row>
    <row r="52" spans="1:4" s="43" customFormat="1" ht="13.5" customHeight="1" x14ac:dyDescent="0.25">
      <c r="B52" s="42" t="s">
        <v>38</v>
      </c>
    </row>
    <row r="53" spans="1:4" customFormat="1" ht="15" x14ac:dyDescent="0.25">
      <c r="B53" s="38" t="s">
        <v>39</v>
      </c>
      <c r="C53" s="33"/>
      <c r="D53" s="33"/>
    </row>
    <row r="54" spans="1:4" customFormat="1" ht="15" x14ac:dyDescent="0.25">
      <c r="B54" s="38" t="s">
        <v>40</v>
      </c>
      <c r="C54" s="33"/>
      <c r="D54" s="33"/>
    </row>
    <row r="55" spans="1:4" customFormat="1" ht="15" x14ac:dyDescent="0.25">
      <c r="B55" s="38" t="s">
        <v>41</v>
      </c>
      <c r="C55" s="33"/>
      <c r="D55" s="33"/>
    </row>
    <row r="56" spans="1:4" customFormat="1" ht="45" x14ac:dyDescent="0.25">
      <c r="B56" s="38" t="s">
        <v>42</v>
      </c>
      <c r="C56" s="33"/>
      <c r="D56" s="33"/>
    </row>
    <row r="57" spans="1:4" customFormat="1" ht="30" x14ac:dyDescent="0.25">
      <c r="B57" s="38" t="s">
        <v>43</v>
      </c>
      <c r="C57" s="33"/>
      <c r="D57" s="33"/>
    </row>
    <row r="58" spans="1:4" customFormat="1" ht="9.9499999999999993" customHeight="1" x14ac:dyDescent="0.25">
      <c r="B58" s="38"/>
      <c r="C58" s="33"/>
      <c r="D58" s="33"/>
    </row>
    <row r="59" spans="1:4" customFormat="1" ht="13.5" customHeight="1" x14ac:dyDescent="0.25">
      <c r="B59" s="42" t="s">
        <v>44</v>
      </c>
      <c r="C59" s="33"/>
      <c r="D59" s="33"/>
    </row>
    <row r="60" spans="1:4" customFormat="1" ht="45" x14ac:dyDescent="0.25">
      <c r="B60" s="41" t="s">
        <v>45</v>
      </c>
      <c r="C60" s="33"/>
      <c r="D60" s="33"/>
    </row>
    <row r="61" spans="1:4" customFormat="1" ht="10.5" customHeight="1" x14ac:dyDescent="0.25">
      <c r="B61" s="41"/>
      <c r="C61" s="33"/>
      <c r="D61" s="33"/>
    </row>
    <row r="62" spans="1:4" customFormat="1" ht="15" x14ac:dyDescent="0.25">
      <c r="A62" s="33"/>
      <c r="B62" s="34" t="s">
        <v>12</v>
      </c>
      <c r="C62" s="33"/>
      <c r="D62" s="33"/>
    </row>
    <row r="63" spans="1:4" customFormat="1" ht="15" x14ac:dyDescent="0.25">
      <c r="B63" s="44" t="s">
        <v>46</v>
      </c>
      <c r="C63" s="33"/>
      <c r="D63" s="33"/>
    </row>
    <row r="64" spans="1:4" x14ac:dyDescent="0.2">
      <c r="B64" s="7"/>
      <c r="C64" s="7"/>
      <c r="D64" s="7"/>
    </row>
  </sheetData>
  <sheetProtection algorithmName="SHA-512" hashValue="KhFEWy+X+xllm0+EAehOoQzZLtHiK5kQkecB3Pox44u5bq1R7snrQ2o58EjdyvjnEJ+Dew8sKucnkd7/taUrsw==" saltValue="fK2c61LZZu8qsKeYD1ybaA=="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I101"/>
  <sheetViews>
    <sheetView showGridLines="0" showRowColHeaders="0" zoomScaleNormal="100" workbookViewId="0">
      <selection activeCell="C12" sqref="C12"/>
      <extLst>
        <ext xmlns:xlsdti="http://schemas.microsoft.com/office/spreadsheetml/2023/showDataTypeIcons" uri="{77bfe23e-c014-4d31-8a63-9c772dbf06b6}">
          <xlsdti:showDataTypeIcons visible="0"/>
        </ext>
      </extLst>
    </sheetView>
  </sheetViews>
  <sheetFormatPr defaultColWidth="9.140625" defaultRowHeight="12.75" x14ac:dyDescent="0.2"/>
  <cols>
    <col min="1" max="1" width="3.85546875" style="92" customWidth="1"/>
    <col min="2" max="2" width="75.5703125" style="92" customWidth="1"/>
    <col min="3" max="3" width="58.28515625" style="92" customWidth="1"/>
    <col min="4" max="4" width="24.140625" style="92" customWidth="1"/>
    <col min="5" max="9" width="2" style="92" customWidth="1"/>
    <col min="10" max="16384" width="9.140625" style="92"/>
  </cols>
  <sheetData>
    <row r="1" spans="1:9" ht="21" x14ac:dyDescent="0.2">
      <c r="B1" s="93" t="s">
        <v>47</v>
      </c>
      <c r="C1" s="94"/>
      <c r="D1" s="94"/>
      <c r="E1" s="94"/>
      <c r="F1" s="94"/>
      <c r="G1" s="94"/>
      <c r="H1" s="94"/>
      <c r="I1" s="94"/>
    </row>
    <row r="2" spans="1:9" ht="21" x14ac:dyDescent="0.2">
      <c r="B2" s="93" t="s">
        <v>48</v>
      </c>
    </row>
    <row r="3" spans="1:9" ht="15" customHeight="1" x14ac:dyDescent="0.2">
      <c r="B3" s="95"/>
    </row>
    <row r="4" spans="1:9" ht="18.95" customHeight="1" x14ac:dyDescent="0.2">
      <c r="A4" s="96"/>
      <c r="B4" s="54" t="s">
        <v>49</v>
      </c>
    </row>
    <row r="5" spans="1:9" ht="18.95" customHeight="1" x14ac:dyDescent="0.2">
      <c r="A5" s="96"/>
      <c r="B5" s="54" t="s">
        <v>50</v>
      </c>
    </row>
    <row r="6" spans="1:9" ht="9.9499999999999993" customHeight="1" x14ac:dyDescent="0.2">
      <c r="B6" s="97"/>
    </row>
    <row r="7" spans="1:9" ht="18.95" customHeight="1" x14ac:dyDescent="0.2">
      <c r="B7" s="98" t="s">
        <v>51</v>
      </c>
      <c r="C7" s="99"/>
    </row>
    <row r="8" spans="1:9" ht="18.95" customHeight="1" x14ac:dyDescent="0.2">
      <c r="B8" s="98" t="s">
        <v>52</v>
      </c>
      <c r="C8" s="99"/>
      <c r="D8" s="100"/>
      <c r="E8" s="100"/>
      <c r="F8" s="100"/>
      <c r="G8" s="100"/>
    </row>
    <row r="9" spans="1:9" ht="9.9499999999999993" customHeight="1" x14ac:dyDescent="0.2">
      <c r="B9" s="101"/>
      <c r="C9" s="95"/>
      <c r="D9" s="102"/>
    </row>
    <row r="10" spans="1:9" s="107" customFormat="1" ht="15" x14ac:dyDescent="0.25">
      <c r="A10" s="103"/>
      <c r="B10" s="104" t="s">
        <v>53</v>
      </c>
      <c r="C10" s="105" t="s">
        <v>54</v>
      </c>
      <c r="D10" s="106">
        <f>SUM(D20:D21,D65)</f>
        <v>136359.74924999999</v>
      </c>
    </row>
    <row r="11" spans="1:9" s="8" customFormat="1" ht="15" x14ac:dyDescent="0.25">
      <c r="A11" s="55"/>
      <c r="B11" s="108" t="s">
        <v>55</v>
      </c>
      <c r="C11" s="109" t="s">
        <v>56</v>
      </c>
      <c r="D11" s="53" t="s">
        <v>57</v>
      </c>
    </row>
    <row r="12" spans="1:9" s="8" customFormat="1" ht="15.6" customHeight="1" x14ac:dyDescent="0.25">
      <c r="B12" s="17" t="str">
        <f>'04.Kalkyl för lönekostnader'!B10</f>
        <v>Projektledare</v>
      </c>
      <c r="C12" s="18"/>
      <c r="D12" s="17">
        <f>'04.Kalkyl för lönekostnader'!F11</f>
        <v>118573.69500000001</v>
      </c>
    </row>
    <row r="13" spans="1:9" s="8" customFormat="1" ht="15.6" customHeight="1" x14ac:dyDescent="0.25">
      <c r="B13" s="19" t="str">
        <f>'04.Kalkyl för lönekostnader'!B16</f>
        <v xml:space="preserve">Medarbetare </v>
      </c>
      <c r="C13" s="20"/>
      <c r="D13" s="19">
        <f>'04.Kalkyl för lönekostnader'!F17</f>
        <v>0</v>
      </c>
    </row>
    <row r="14" spans="1:9" s="8" customFormat="1" ht="15.6" customHeight="1" x14ac:dyDescent="0.25">
      <c r="B14" s="19" t="str">
        <f>'04.Kalkyl för lönekostnader'!B22</f>
        <v>Administratör</v>
      </c>
      <c r="C14" s="20"/>
      <c r="D14" s="19">
        <f>'04.Kalkyl för lönekostnader'!F23</f>
        <v>0</v>
      </c>
    </row>
    <row r="15" spans="1:9" s="8" customFormat="1" ht="15.6" customHeight="1" x14ac:dyDescent="0.25">
      <c r="B15" s="19" t="str">
        <f>'04.Kalkyl för lönekostnader'!B28</f>
        <v>Person 4</v>
      </c>
      <c r="C15" s="20"/>
      <c r="D15" s="19">
        <f>'04.Kalkyl för lönekostnader'!F29</f>
        <v>0</v>
      </c>
    </row>
    <row r="16" spans="1:9" s="8" customFormat="1" ht="15.6" customHeight="1" x14ac:dyDescent="0.25">
      <c r="B16" s="19" t="str">
        <f>'04.Kalkyl för lönekostnader'!B34</f>
        <v>Person 5</v>
      </c>
      <c r="C16" s="20"/>
      <c r="D16" s="19">
        <f>'04.Kalkyl för lönekostnader'!F35</f>
        <v>0</v>
      </c>
    </row>
    <row r="17" spans="2:4" s="8" customFormat="1" ht="15.95" customHeight="1" x14ac:dyDescent="0.25">
      <c r="B17" s="19" t="str">
        <f>'04.Kalkyl för lönekostnader'!B40</f>
        <v>Person 6</v>
      </c>
      <c r="C17" s="20"/>
      <c r="D17" s="110">
        <f>'04.Kalkyl för lönekostnader'!F41</f>
        <v>0</v>
      </c>
    </row>
    <row r="18" spans="2:4" s="8" customFormat="1" ht="15.95" customHeight="1" x14ac:dyDescent="0.25">
      <c r="B18" s="19" t="str">
        <f>'04.Kalkyl för lönekostnader'!B46</f>
        <v>Person 7</v>
      </c>
      <c r="C18" s="51"/>
      <c r="D18" s="19">
        <f>'04.Kalkyl för lönekostnader'!F47</f>
        <v>0</v>
      </c>
    </row>
    <row r="19" spans="2:4" s="8" customFormat="1" ht="15.95" customHeight="1" x14ac:dyDescent="0.25">
      <c r="B19" s="111" t="str">
        <f>'04.Kalkyl för lönekostnader'!B52</f>
        <v>Person 8</v>
      </c>
      <c r="C19" s="20"/>
      <c r="D19" s="19">
        <f>'04.Kalkyl för lönekostnader'!F53</f>
        <v>0</v>
      </c>
    </row>
    <row r="20" spans="2:4" s="8" customFormat="1" ht="15.95" customHeight="1" x14ac:dyDescent="0.25">
      <c r="C20" s="53" t="s">
        <v>58</v>
      </c>
      <c r="D20" s="53">
        <f>SUM(D12:D19)</f>
        <v>118573.69500000001</v>
      </c>
    </row>
    <row r="21" spans="2:4" s="8" customFormat="1" ht="15" customHeight="1" x14ac:dyDescent="0.25">
      <c r="C21" s="53" t="s">
        <v>59</v>
      </c>
      <c r="D21" s="53">
        <f>D20*0.15</f>
        <v>17786.054250000001</v>
      </c>
    </row>
    <row r="22" spans="2:4" s="8" customFormat="1" ht="15" customHeight="1" x14ac:dyDescent="0.25">
      <c r="C22" s="112"/>
      <c r="D22" s="112"/>
    </row>
    <row r="23" spans="2:4" s="8" customFormat="1" ht="15" customHeight="1" x14ac:dyDescent="0.25">
      <c r="B23" s="113" t="s">
        <v>60</v>
      </c>
      <c r="C23" s="114" t="s">
        <v>61</v>
      </c>
      <c r="D23" s="53" t="s">
        <v>62</v>
      </c>
    </row>
    <row r="24" spans="2:4" s="8" customFormat="1" ht="15" customHeight="1" x14ac:dyDescent="0.25">
      <c r="B24" s="48" t="s">
        <v>63</v>
      </c>
      <c r="C24" s="18"/>
      <c r="D24" s="18"/>
    </row>
    <row r="25" spans="2:4" s="8" customFormat="1" ht="15" customHeight="1" x14ac:dyDescent="0.25">
      <c r="B25" s="21" t="s">
        <v>64</v>
      </c>
      <c r="C25" s="18"/>
      <c r="D25" s="18"/>
    </row>
    <row r="26" spans="2:4" s="8" customFormat="1" ht="15" customHeight="1" x14ac:dyDescent="0.25">
      <c r="B26" s="21" t="s">
        <v>65</v>
      </c>
      <c r="C26" s="18"/>
      <c r="D26" s="18"/>
    </row>
    <row r="27" spans="2:4" s="8" customFormat="1" ht="15" customHeight="1" x14ac:dyDescent="0.25">
      <c r="B27" s="21" t="s">
        <v>66</v>
      </c>
      <c r="C27" s="18"/>
      <c r="D27" s="18"/>
    </row>
    <row r="28" spans="2:4" s="8" customFormat="1" ht="15" customHeight="1" x14ac:dyDescent="0.25">
      <c r="B28" s="21" t="s">
        <v>67</v>
      </c>
      <c r="C28" s="18"/>
      <c r="D28" s="18"/>
    </row>
    <row r="29" spans="2:4" s="8" customFormat="1" ht="15" customHeight="1" x14ac:dyDescent="0.25">
      <c r="B29" s="21" t="s">
        <v>68</v>
      </c>
      <c r="C29" s="18"/>
      <c r="D29" s="18"/>
    </row>
    <row r="30" spans="2:4" s="8" customFormat="1" ht="15" customHeight="1" x14ac:dyDescent="0.25">
      <c r="B30" s="21" t="s">
        <v>69</v>
      </c>
      <c r="C30" s="18"/>
      <c r="D30" s="18"/>
    </row>
    <row r="31" spans="2:4" s="8" customFormat="1" ht="15" customHeight="1" x14ac:dyDescent="0.25">
      <c r="B31" s="21" t="s">
        <v>70</v>
      </c>
      <c r="C31" s="18"/>
      <c r="D31" s="18"/>
    </row>
    <row r="32" spans="2:4" s="8" customFormat="1" ht="15" customHeight="1" x14ac:dyDescent="0.25">
      <c r="B32" s="21" t="s">
        <v>71</v>
      </c>
      <c r="C32" s="18"/>
      <c r="D32" s="18"/>
    </row>
    <row r="33" spans="2:4" s="8" customFormat="1" ht="15" customHeight="1" x14ac:dyDescent="0.25">
      <c r="B33" s="21" t="s">
        <v>72</v>
      </c>
      <c r="C33" s="18"/>
      <c r="D33" s="18"/>
    </row>
    <row r="34" spans="2:4" s="8" customFormat="1" ht="15" customHeight="1" x14ac:dyDescent="0.25">
      <c r="B34" s="21" t="s">
        <v>73</v>
      </c>
      <c r="C34" s="18"/>
      <c r="D34" s="18"/>
    </row>
    <row r="35" spans="2:4" s="8" customFormat="1" ht="15" customHeight="1" x14ac:dyDescent="0.25">
      <c r="B35" s="21" t="s">
        <v>74</v>
      </c>
      <c r="C35" s="18"/>
      <c r="D35" s="18"/>
    </row>
    <row r="36" spans="2:4" s="8" customFormat="1" ht="15" customHeight="1" x14ac:dyDescent="0.25">
      <c r="B36" s="21" t="s">
        <v>75</v>
      </c>
      <c r="C36" s="18"/>
      <c r="D36" s="18"/>
    </row>
    <row r="37" spans="2:4" s="8" customFormat="1" ht="15" customHeight="1" x14ac:dyDescent="0.25">
      <c r="B37" s="21" t="s">
        <v>76</v>
      </c>
      <c r="C37" s="18"/>
      <c r="D37" s="18"/>
    </row>
    <row r="38" spans="2:4" s="8" customFormat="1" ht="15" customHeight="1" x14ac:dyDescent="0.25">
      <c r="B38" s="21" t="s">
        <v>77</v>
      </c>
      <c r="C38" s="18"/>
      <c r="D38" s="18"/>
    </row>
    <row r="39" spans="2:4" s="8" customFormat="1" ht="15" customHeight="1" x14ac:dyDescent="0.25">
      <c r="B39" s="21" t="s">
        <v>78</v>
      </c>
      <c r="C39" s="18"/>
      <c r="D39" s="18"/>
    </row>
    <row r="40" spans="2:4" s="8" customFormat="1" ht="15" customHeight="1" x14ac:dyDescent="0.25">
      <c r="B40" s="21" t="s">
        <v>79</v>
      </c>
      <c r="C40" s="18"/>
      <c r="D40" s="18"/>
    </row>
    <row r="41" spans="2:4" s="8" customFormat="1" ht="15" customHeight="1" x14ac:dyDescent="0.25">
      <c r="B41" s="21" t="s">
        <v>80</v>
      </c>
      <c r="C41" s="18"/>
      <c r="D41" s="18"/>
    </row>
    <row r="42" spans="2:4" s="8" customFormat="1" ht="15.6" customHeight="1" x14ac:dyDescent="0.25">
      <c r="B42" s="21" t="s">
        <v>81</v>
      </c>
      <c r="C42" s="20"/>
      <c r="D42" s="20"/>
    </row>
    <row r="43" spans="2:4" s="8" customFormat="1" ht="15.6" customHeight="1" x14ac:dyDescent="0.25">
      <c r="B43" s="21" t="s">
        <v>82</v>
      </c>
      <c r="C43" s="20"/>
      <c r="D43" s="20"/>
    </row>
    <row r="44" spans="2:4" s="8" customFormat="1" ht="15.6" customHeight="1" x14ac:dyDescent="0.25">
      <c r="B44" s="21" t="s">
        <v>83</v>
      </c>
      <c r="C44" s="20"/>
      <c r="D44" s="20"/>
    </row>
    <row r="45" spans="2:4" s="8" customFormat="1" ht="15.6" customHeight="1" x14ac:dyDescent="0.25">
      <c r="B45" s="21" t="s">
        <v>84</v>
      </c>
      <c r="C45" s="20"/>
      <c r="D45" s="20"/>
    </row>
    <row r="46" spans="2:4" s="8" customFormat="1" ht="15.6" customHeight="1" x14ac:dyDescent="0.25">
      <c r="B46" s="21" t="s">
        <v>85</v>
      </c>
      <c r="C46" s="20"/>
      <c r="D46" s="20"/>
    </row>
    <row r="47" spans="2:4" s="8" customFormat="1" ht="15.6" customHeight="1" x14ac:dyDescent="0.25">
      <c r="B47" s="21" t="s">
        <v>86</v>
      </c>
      <c r="C47" s="20"/>
      <c r="D47" s="20"/>
    </row>
    <row r="48" spans="2:4" s="8" customFormat="1" ht="15.6" customHeight="1" x14ac:dyDescent="0.25">
      <c r="B48" s="21" t="s">
        <v>87</v>
      </c>
      <c r="C48" s="20"/>
      <c r="D48" s="20"/>
    </row>
    <row r="49" spans="2:4" s="8" customFormat="1" ht="15.6" customHeight="1" x14ac:dyDescent="0.25">
      <c r="B49" s="21" t="s">
        <v>88</v>
      </c>
      <c r="C49" s="20"/>
      <c r="D49" s="20"/>
    </row>
    <row r="50" spans="2:4" s="8" customFormat="1" ht="15.6" customHeight="1" x14ac:dyDescent="0.25">
      <c r="B50" s="21" t="s">
        <v>89</v>
      </c>
      <c r="C50" s="20"/>
      <c r="D50" s="20"/>
    </row>
    <row r="51" spans="2:4" s="8" customFormat="1" ht="15.6" customHeight="1" x14ac:dyDescent="0.25">
      <c r="B51" s="21" t="s">
        <v>90</v>
      </c>
      <c r="C51" s="20"/>
      <c r="D51" s="20"/>
    </row>
    <row r="52" spans="2:4" s="8" customFormat="1" ht="15.6" customHeight="1" x14ac:dyDescent="0.25">
      <c r="B52" s="21" t="s">
        <v>91</v>
      </c>
      <c r="C52" s="20"/>
      <c r="D52" s="20"/>
    </row>
    <row r="53" spans="2:4" s="8" customFormat="1" ht="15.6" customHeight="1" x14ac:dyDescent="0.25">
      <c r="B53" s="20" t="s">
        <v>92</v>
      </c>
      <c r="C53" s="20"/>
      <c r="D53" s="20"/>
    </row>
    <row r="54" spans="2:4" s="8" customFormat="1" ht="15.6" customHeight="1" x14ac:dyDescent="0.25">
      <c r="B54" s="20"/>
      <c r="C54" s="20"/>
      <c r="D54" s="20"/>
    </row>
    <row r="55" spans="2:4" s="8" customFormat="1" ht="15.6" customHeight="1" x14ac:dyDescent="0.25">
      <c r="B55" s="20"/>
      <c r="C55" s="20"/>
      <c r="D55" s="20"/>
    </row>
    <row r="56" spans="2:4" s="8" customFormat="1" ht="15.6" customHeight="1" x14ac:dyDescent="0.25">
      <c r="B56" s="20"/>
      <c r="C56" s="20"/>
      <c r="D56" s="20"/>
    </row>
    <row r="57" spans="2:4" s="8" customFormat="1" ht="15.6" customHeight="1" x14ac:dyDescent="0.25">
      <c r="B57" s="20"/>
      <c r="C57" s="20"/>
      <c r="D57" s="20"/>
    </row>
    <row r="58" spans="2:4" s="8" customFormat="1" ht="15.6" customHeight="1" x14ac:dyDescent="0.25">
      <c r="B58" s="20"/>
      <c r="C58" s="20"/>
      <c r="D58" s="20"/>
    </row>
    <row r="59" spans="2:4" s="8" customFormat="1" ht="15.6" customHeight="1" x14ac:dyDescent="0.25">
      <c r="B59" s="20"/>
      <c r="C59" s="20"/>
      <c r="D59" s="20"/>
    </row>
    <row r="60" spans="2:4" s="8" customFormat="1" ht="15.6" customHeight="1" x14ac:dyDescent="0.25">
      <c r="B60" s="20"/>
      <c r="C60" s="20"/>
      <c r="D60" s="20"/>
    </row>
    <row r="61" spans="2:4" s="8" customFormat="1" ht="15.6" customHeight="1" x14ac:dyDescent="0.25">
      <c r="B61" s="20"/>
      <c r="C61" s="20"/>
      <c r="D61" s="20"/>
    </row>
    <row r="62" spans="2:4" s="8" customFormat="1" ht="15.6" customHeight="1" x14ac:dyDescent="0.25">
      <c r="B62" s="20"/>
      <c r="C62" s="20"/>
      <c r="D62" s="20"/>
    </row>
    <row r="63" spans="2:4" s="8" customFormat="1" ht="15.6" customHeight="1" x14ac:dyDescent="0.25">
      <c r="B63" s="20"/>
      <c r="C63" s="20"/>
      <c r="D63" s="22"/>
    </row>
    <row r="64" spans="2:4" s="8" customFormat="1" ht="15.95" customHeight="1" x14ac:dyDescent="0.25">
      <c r="B64" s="49"/>
      <c r="C64" s="49"/>
      <c r="D64" s="22"/>
    </row>
    <row r="65" spans="1:4" s="8" customFormat="1" ht="15" x14ac:dyDescent="0.25">
      <c r="C65" s="124" t="s">
        <v>93</v>
      </c>
      <c r="D65" s="108">
        <f>SUM(D24:D64)</f>
        <v>0</v>
      </c>
    </row>
    <row r="66" spans="1:4" s="8" customFormat="1" ht="15" x14ac:dyDescent="0.25">
      <c r="C66" s="115"/>
      <c r="D66" s="23"/>
    </row>
    <row r="67" spans="1:4" s="14" customFormat="1" ht="15.75" thickBot="1" x14ac:dyDescent="0.3">
      <c r="A67" s="56"/>
      <c r="B67" s="47" t="s">
        <v>94</v>
      </c>
      <c r="C67" s="116" t="s">
        <v>95</v>
      </c>
      <c r="D67" s="117">
        <f>D76+D85</f>
        <v>0</v>
      </c>
    </row>
    <row r="68" spans="1:4" s="8" customFormat="1" ht="15.95" customHeight="1" x14ac:dyDescent="0.25">
      <c r="B68" s="118" t="s">
        <v>96</v>
      </c>
      <c r="C68" s="24" t="s">
        <v>97</v>
      </c>
      <c r="D68" s="119" t="s">
        <v>62</v>
      </c>
    </row>
    <row r="69" spans="1:4" s="8" customFormat="1" ht="15.95" customHeight="1" x14ac:dyDescent="0.25">
      <c r="B69" s="20"/>
      <c r="C69" s="20"/>
      <c r="D69" s="20">
        <v>0</v>
      </c>
    </row>
    <row r="70" spans="1:4" s="8" customFormat="1" ht="15.95" customHeight="1" x14ac:dyDescent="0.25">
      <c r="B70" s="20"/>
      <c r="C70" s="20"/>
      <c r="D70" s="20"/>
    </row>
    <row r="71" spans="1:4" s="8" customFormat="1" ht="15.95" customHeight="1" x14ac:dyDescent="0.25">
      <c r="B71" s="20"/>
      <c r="C71" s="20"/>
      <c r="D71" s="20"/>
    </row>
    <row r="72" spans="1:4" s="8" customFormat="1" ht="15.95" customHeight="1" x14ac:dyDescent="0.25">
      <c r="B72" s="20"/>
      <c r="C72" s="20"/>
      <c r="D72" s="20"/>
    </row>
    <row r="73" spans="1:4" s="8" customFormat="1" ht="15.95" customHeight="1" x14ac:dyDescent="0.25">
      <c r="B73" s="20"/>
      <c r="C73" s="20"/>
      <c r="D73" s="20"/>
    </row>
    <row r="74" spans="1:4" s="8" customFormat="1" ht="15.95" customHeight="1" x14ac:dyDescent="0.25">
      <c r="B74" s="20"/>
      <c r="C74" s="20"/>
      <c r="D74" s="20"/>
    </row>
    <row r="75" spans="1:4" s="8" customFormat="1" ht="15.95" customHeight="1" x14ac:dyDescent="0.25">
      <c r="B75" s="20"/>
      <c r="C75" s="20"/>
      <c r="D75" s="20"/>
    </row>
    <row r="76" spans="1:4" s="8" customFormat="1" ht="15.95" customHeight="1" x14ac:dyDescent="0.25">
      <c r="C76" s="25" t="s">
        <v>98</v>
      </c>
      <c r="D76" s="24">
        <f>SUM(D69:D75)</f>
        <v>0</v>
      </c>
    </row>
    <row r="77" spans="1:4" s="8" customFormat="1" ht="15.95" customHeight="1" x14ac:dyDescent="0.25"/>
    <row r="78" spans="1:4" s="8" customFormat="1" ht="15.95" customHeight="1" x14ac:dyDescent="0.25">
      <c r="B78" s="24" t="s">
        <v>99</v>
      </c>
      <c r="C78" s="26" t="s">
        <v>100</v>
      </c>
      <c r="D78" s="25" t="s">
        <v>62</v>
      </c>
    </row>
    <row r="79" spans="1:4" s="8" customFormat="1" ht="15.95" customHeight="1" x14ac:dyDescent="0.25">
      <c r="B79" s="20"/>
      <c r="C79" s="20"/>
      <c r="D79" s="20"/>
    </row>
    <row r="80" spans="1:4" s="8" customFormat="1" ht="15.95" customHeight="1" x14ac:dyDescent="0.25">
      <c r="B80" s="20"/>
      <c r="C80" s="20"/>
      <c r="D80" s="20"/>
    </row>
    <row r="81" spans="2:4" s="8" customFormat="1" ht="15.95" customHeight="1" x14ac:dyDescent="0.25">
      <c r="B81" s="20"/>
      <c r="C81" s="20"/>
      <c r="D81" s="20"/>
    </row>
    <row r="82" spans="2:4" s="8" customFormat="1" ht="15.95" customHeight="1" x14ac:dyDescent="0.25">
      <c r="B82" s="20"/>
      <c r="C82" s="20"/>
      <c r="D82" s="20"/>
    </row>
    <row r="83" spans="2:4" s="8" customFormat="1" ht="15.95" customHeight="1" x14ac:dyDescent="0.25">
      <c r="B83" s="20"/>
      <c r="C83" s="20"/>
      <c r="D83" s="20"/>
    </row>
    <row r="84" spans="2:4" s="8" customFormat="1" ht="15.95" customHeight="1" x14ac:dyDescent="0.25">
      <c r="B84" s="20"/>
      <c r="C84" s="20"/>
      <c r="D84" s="20"/>
    </row>
    <row r="85" spans="2:4" s="8" customFormat="1" ht="15.95" customHeight="1" x14ac:dyDescent="0.25">
      <c r="C85" s="25" t="s">
        <v>101</v>
      </c>
      <c r="D85" s="24">
        <f>SUM(D79:D84)</f>
        <v>0</v>
      </c>
    </row>
    <row r="86" spans="2:4" s="8" customFormat="1" ht="15" x14ac:dyDescent="0.25">
      <c r="B86" s="23"/>
      <c r="C86" s="27"/>
      <c r="D86" s="23"/>
    </row>
    <row r="87" spans="2:4" s="123" customFormat="1" ht="15" customHeight="1" x14ac:dyDescent="0.25">
      <c r="B87" s="120" t="s">
        <v>102</v>
      </c>
      <c r="C87" s="121"/>
      <c r="D87" s="122">
        <f>D10-D67</f>
        <v>136359.74924999999</v>
      </c>
    </row>
    <row r="88" spans="2:4" ht="15.6" customHeight="1" x14ac:dyDescent="0.2"/>
    <row r="89" spans="2:4" ht="15.6" customHeight="1" x14ac:dyDescent="0.2"/>
    <row r="90" spans="2:4" ht="15.6" customHeight="1" x14ac:dyDescent="0.2"/>
    <row r="99" s="92" customFormat="1" ht="15" customHeight="1" x14ac:dyDescent="0.2"/>
    <row r="100" s="92" customFormat="1" ht="15" customHeight="1" x14ac:dyDescent="0.2"/>
    <row r="101" s="92" customFormat="1" ht="15" customHeight="1" x14ac:dyDescent="0.2"/>
  </sheetData>
  <sheetProtection algorithmName="SHA-512" hashValue="HRseRuNxWwPSRD3EtXAhDXkPLFlYSLT55PvGVvZsunPDlgIJ2y5BDWq0MxBSTEBk2Tk3sgmYkC9wAFMKieqL2Q==" saltValue="VQQJHFnzBF5RC6o0akYjQA==" spinCount="100000" sheet="1" selectLockedCells="1"/>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2"/>
  <sheetViews>
    <sheetView showGridLines="0" showRowColHeaders="0" topLeftCell="A3" zoomScaleNormal="100" zoomScaleSheetLayoutView="100" workbookViewId="0">
      <selection activeCell="M24" sqref="M24"/>
    </sheetView>
  </sheetViews>
  <sheetFormatPr defaultColWidth="8.7109375" defaultRowHeight="15" x14ac:dyDescent="0.25"/>
  <cols>
    <col min="1" max="1" width="3.85546875" style="8" customWidth="1"/>
    <col min="2" max="2" width="75" style="8" customWidth="1"/>
    <col min="3" max="3" width="67.28515625" style="8" customWidth="1"/>
    <col min="4" max="4" width="24.140625" style="8" customWidth="1"/>
    <col min="5" max="9" width="2" style="8" customWidth="1"/>
    <col min="10" max="16384" width="8.7109375" style="8"/>
  </cols>
  <sheetData>
    <row r="1" spans="1:12" s="5" customFormat="1" ht="21" x14ac:dyDescent="0.2">
      <c r="B1" s="11" t="s">
        <v>103</v>
      </c>
      <c r="C1" s="10"/>
      <c r="D1" s="10"/>
      <c r="E1" s="10"/>
      <c r="F1" s="10"/>
      <c r="G1" s="10"/>
      <c r="H1" s="10"/>
      <c r="I1" s="10"/>
    </row>
    <row r="2" spans="1:12" ht="21" x14ac:dyDescent="0.25">
      <c r="B2" s="11" t="s">
        <v>104</v>
      </c>
    </row>
    <row r="3" spans="1:12" x14ac:dyDescent="0.25">
      <c r="B3" s="52"/>
    </row>
    <row r="4" spans="1:12" ht="18.95" customHeight="1" x14ac:dyDescent="0.25">
      <c r="A4" s="55"/>
      <c r="B4" s="57" t="s">
        <v>105</v>
      </c>
      <c r="J4" s="13"/>
      <c r="K4" s="13"/>
      <c r="L4" s="13"/>
    </row>
    <row r="5" spans="1:12" ht="18.95" customHeight="1" x14ac:dyDescent="0.25">
      <c r="A5" s="55"/>
      <c r="B5" s="57" t="s">
        <v>106</v>
      </c>
    </row>
    <row r="6" spans="1:12" x14ac:dyDescent="0.25">
      <c r="B6" s="58"/>
      <c r="C6" s="52"/>
      <c r="D6" s="59"/>
    </row>
    <row r="7" spans="1:12" s="86" customFormat="1" ht="14.45" customHeight="1" thickBot="1" x14ac:dyDescent="0.3">
      <c r="A7" s="85"/>
      <c r="B7" s="67" t="s">
        <v>53</v>
      </c>
      <c r="C7" s="46" t="s">
        <v>54</v>
      </c>
      <c r="D7" s="28">
        <f>SUM(D17:D18,D53)</f>
        <v>414559.74924999999</v>
      </c>
    </row>
    <row r="8" spans="1:12" ht="15" customHeight="1" x14ac:dyDescent="0.25">
      <c r="A8" s="55"/>
      <c r="B8" s="68" t="s">
        <v>55</v>
      </c>
      <c r="C8" s="65" t="s">
        <v>56</v>
      </c>
      <c r="D8" s="53" t="s">
        <v>57</v>
      </c>
    </row>
    <row r="9" spans="1:12" ht="15.6" customHeight="1" x14ac:dyDescent="0.25">
      <c r="A9" s="55"/>
      <c r="B9" s="19" t="str">
        <f>'04.Kalkyl för lönekostnader'!B10</f>
        <v>Projektledare</v>
      </c>
      <c r="C9" s="66" t="s">
        <v>107</v>
      </c>
      <c r="D9" s="30">
        <f>'04.Kalkyl för lönekostnader'!F11</f>
        <v>118573.69500000001</v>
      </c>
    </row>
    <row r="10" spans="1:12" ht="15.6" customHeight="1" x14ac:dyDescent="0.25">
      <c r="A10" s="55"/>
      <c r="B10" s="17" t="str">
        <f>'04.Kalkyl för lönekostnader'!B16</f>
        <v xml:space="preserve">Medarbetare </v>
      </c>
      <c r="C10" s="62" t="s">
        <v>108</v>
      </c>
      <c r="D10" s="60">
        <f>'04.Kalkyl för lönekostnader'!F17</f>
        <v>0</v>
      </c>
    </row>
    <row r="11" spans="1:12" ht="15.6" customHeight="1" x14ac:dyDescent="0.25">
      <c r="A11" s="55"/>
      <c r="B11" s="17" t="str">
        <f>'04.Kalkyl för lönekostnader'!B22</f>
        <v>Administratör</v>
      </c>
      <c r="C11" s="62" t="s">
        <v>109</v>
      </c>
      <c r="D11" s="60">
        <f>'04.Kalkyl för lönekostnader'!F23</f>
        <v>0</v>
      </c>
    </row>
    <row r="12" spans="1:12" ht="15.6" customHeight="1" x14ac:dyDescent="0.25">
      <c r="A12" s="55"/>
      <c r="B12" s="17" t="str">
        <f>'04.Kalkyl för lönekostnader'!B28</f>
        <v>Person 4</v>
      </c>
      <c r="C12" s="66"/>
      <c r="D12" s="30">
        <f>'04.Kalkyl för lönekostnader'!F29</f>
        <v>0</v>
      </c>
    </row>
    <row r="13" spans="1:12" ht="15.6" customHeight="1" x14ac:dyDescent="0.25">
      <c r="A13" s="55"/>
      <c r="B13" s="17" t="str">
        <f>'04.Kalkyl för lönekostnader'!B34</f>
        <v>Person 5</v>
      </c>
      <c r="C13" s="62"/>
      <c r="D13" s="60">
        <f>'04.Kalkyl för lönekostnader'!F35</f>
        <v>0</v>
      </c>
    </row>
    <row r="14" spans="1:12" ht="15.95" customHeight="1" x14ac:dyDescent="0.25">
      <c r="A14" s="55"/>
      <c r="B14" s="17" t="str">
        <f>'04.Kalkyl för lönekostnader'!B40</f>
        <v>Person 6</v>
      </c>
      <c r="C14" s="62"/>
      <c r="D14" s="60">
        <f>'04.Kalkyl för lönekostnader'!F41</f>
        <v>0</v>
      </c>
    </row>
    <row r="15" spans="1:12" ht="15.95" customHeight="1" x14ac:dyDescent="0.25">
      <c r="A15" s="55"/>
      <c r="B15" s="69" t="s">
        <v>110</v>
      </c>
      <c r="C15" s="55"/>
      <c r="D15" s="64"/>
    </row>
    <row r="16" spans="1:12" ht="15.95" customHeight="1" x14ac:dyDescent="0.25">
      <c r="A16" s="55"/>
      <c r="B16" s="19" t="s">
        <v>111</v>
      </c>
      <c r="C16" s="29"/>
      <c r="D16" s="30"/>
    </row>
    <row r="17" spans="1:4" ht="15.95" customHeight="1" x14ac:dyDescent="0.25">
      <c r="C17" s="87" t="s">
        <v>58</v>
      </c>
      <c r="D17" s="84">
        <f>SUM(D9:D14)</f>
        <v>118573.69500000001</v>
      </c>
    </row>
    <row r="18" spans="1:4" ht="15" customHeight="1" x14ac:dyDescent="0.25">
      <c r="C18" s="81" t="s">
        <v>59</v>
      </c>
      <c r="D18" s="84">
        <f>D17*0.15</f>
        <v>17786.054250000001</v>
      </c>
    </row>
    <row r="19" spans="1:4" ht="15" customHeight="1" x14ac:dyDescent="0.25">
      <c r="B19" s="52"/>
    </row>
    <row r="20" spans="1:4" ht="15" customHeight="1" x14ac:dyDescent="0.25">
      <c r="A20" s="55"/>
      <c r="B20" s="61" t="s">
        <v>60</v>
      </c>
      <c r="C20" s="91" t="s">
        <v>112</v>
      </c>
      <c r="D20" s="53" t="s">
        <v>62</v>
      </c>
    </row>
    <row r="21" spans="1:4" ht="15" customHeight="1" x14ac:dyDescent="0.25">
      <c r="A21" s="55"/>
      <c r="B21" s="70" t="s">
        <v>63</v>
      </c>
      <c r="C21" s="29" t="s">
        <v>113</v>
      </c>
      <c r="D21" s="62">
        <v>41100</v>
      </c>
    </row>
    <row r="22" spans="1:4" ht="15.6" customHeight="1" x14ac:dyDescent="0.25">
      <c r="A22" s="55"/>
      <c r="B22" s="70" t="s">
        <v>64</v>
      </c>
      <c r="C22" s="62" t="s">
        <v>114</v>
      </c>
      <c r="D22" s="62">
        <v>10500</v>
      </c>
    </row>
    <row r="23" spans="1:4" ht="15.6" customHeight="1" x14ac:dyDescent="0.25">
      <c r="A23" s="55"/>
      <c r="B23" s="70" t="s">
        <v>65</v>
      </c>
      <c r="C23" s="62" t="s">
        <v>115</v>
      </c>
      <c r="D23" s="62">
        <v>15000</v>
      </c>
    </row>
    <row r="24" spans="1:4" ht="15.6" customHeight="1" x14ac:dyDescent="0.25">
      <c r="A24" s="55"/>
      <c r="B24" s="70" t="s">
        <v>66</v>
      </c>
      <c r="C24" s="62" t="s">
        <v>115</v>
      </c>
      <c r="D24" s="62">
        <v>3000</v>
      </c>
    </row>
    <row r="25" spans="1:4" ht="15.6" customHeight="1" x14ac:dyDescent="0.25">
      <c r="A25" s="55"/>
      <c r="B25" s="70" t="s">
        <v>67</v>
      </c>
      <c r="C25" s="62" t="s">
        <v>115</v>
      </c>
      <c r="D25" s="62">
        <v>10000</v>
      </c>
    </row>
    <row r="26" spans="1:4" ht="15.6" customHeight="1" x14ac:dyDescent="0.25">
      <c r="A26" s="55"/>
      <c r="B26" s="70" t="s">
        <v>69</v>
      </c>
      <c r="C26" s="62" t="s">
        <v>116</v>
      </c>
      <c r="D26" s="62">
        <v>30000</v>
      </c>
    </row>
    <row r="27" spans="1:4" ht="15.6" customHeight="1" x14ac:dyDescent="0.25">
      <c r="A27" s="55"/>
      <c r="B27" s="70" t="s">
        <v>117</v>
      </c>
      <c r="C27" s="62" t="s">
        <v>118</v>
      </c>
      <c r="D27" s="62">
        <v>5000</v>
      </c>
    </row>
    <row r="28" spans="1:4" ht="15.6" customHeight="1" x14ac:dyDescent="0.25">
      <c r="A28" s="55"/>
      <c r="B28" s="70" t="s">
        <v>70</v>
      </c>
      <c r="C28" s="62" t="s">
        <v>119</v>
      </c>
      <c r="D28" s="62">
        <v>5000</v>
      </c>
    </row>
    <row r="29" spans="1:4" ht="15.6" customHeight="1" x14ac:dyDescent="0.25">
      <c r="A29" s="55"/>
      <c r="B29" s="71" t="s">
        <v>71</v>
      </c>
      <c r="C29" s="62" t="s">
        <v>120</v>
      </c>
      <c r="D29" s="62">
        <v>13000</v>
      </c>
    </row>
    <row r="30" spans="1:4" ht="15.6" customHeight="1" x14ac:dyDescent="0.25">
      <c r="A30" s="55"/>
      <c r="B30" s="71" t="s">
        <v>72</v>
      </c>
      <c r="C30" s="62" t="s">
        <v>121</v>
      </c>
      <c r="D30" s="62">
        <v>11600</v>
      </c>
    </row>
    <row r="31" spans="1:4" ht="15.6" customHeight="1" x14ac:dyDescent="0.25">
      <c r="A31" s="55"/>
      <c r="B31" s="31" t="s">
        <v>73</v>
      </c>
      <c r="C31" s="62" t="s">
        <v>122</v>
      </c>
      <c r="D31" s="62">
        <v>3000</v>
      </c>
    </row>
    <row r="32" spans="1:4" ht="15.6" customHeight="1" x14ac:dyDescent="0.25">
      <c r="A32" s="55"/>
      <c r="B32" s="71" t="s">
        <v>74</v>
      </c>
      <c r="C32" s="62" t="s">
        <v>123</v>
      </c>
      <c r="D32" s="62">
        <v>2000</v>
      </c>
    </row>
    <row r="33" spans="1:4" ht="15.6" customHeight="1" x14ac:dyDescent="0.25">
      <c r="A33" s="55"/>
      <c r="B33" s="71" t="s">
        <v>75</v>
      </c>
      <c r="C33" s="62" t="s">
        <v>124</v>
      </c>
      <c r="D33" s="62">
        <v>30000</v>
      </c>
    </row>
    <row r="34" spans="1:4" ht="15.6" customHeight="1" x14ac:dyDescent="0.25">
      <c r="A34" s="55"/>
      <c r="B34" s="71" t="s">
        <v>125</v>
      </c>
      <c r="C34" s="62" t="s">
        <v>126</v>
      </c>
      <c r="D34" s="62">
        <v>15000</v>
      </c>
    </row>
    <row r="35" spans="1:4" ht="15.6" customHeight="1" x14ac:dyDescent="0.25">
      <c r="A35" s="55"/>
      <c r="B35" s="71" t="s">
        <v>77</v>
      </c>
      <c r="C35" s="62" t="s">
        <v>127</v>
      </c>
      <c r="D35" s="29">
        <v>5000</v>
      </c>
    </row>
    <row r="36" spans="1:4" ht="15.6" customHeight="1" x14ac:dyDescent="0.25">
      <c r="A36" s="55"/>
      <c r="B36" s="70" t="s">
        <v>78</v>
      </c>
      <c r="C36" s="62"/>
      <c r="D36" s="32"/>
    </row>
    <row r="37" spans="1:4" ht="15.6" customHeight="1" x14ac:dyDescent="0.25">
      <c r="A37" s="55"/>
      <c r="B37" s="70" t="s">
        <v>79</v>
      </c>
      <c r="C37" s="62"/>
      <c r="D37" s="32"/>
    </row>
    <row r="38" spans="1:4" ht="15.6" customHeight="1" x14ac:dyDescent="0.25">
      <c r="A38" s="55"/>
      <c r="B38" s="70" t="s">
        <v>80</v>
      </c>
      <c r="C38" s="62"/>
      <c r="D38" s="32"/>
    </row>
    <row r="39" spans="1:4" ht="15.6" customHeight="1" x14ac:dyDescent="0.25">
      <c r="A39" s="55"/>
      <c r="B39" s="71" t="s">
        <v>81</v>
      </c>
      <c r="C39" s="29"/>
      <c r="D39" s="32"/>
    </row>
    <row r="40" spans="1:4" ht="15.6" customHeight="1" x14ac:dyDescent="0.25">
      <c r="A40" s="55"/>
      <c r="B40" s="70" t="s">
        <v>82</v>
      </c>
      <c r="C40" s="62"/>
      <c r="D40" s="32"/>
    </row>
    <row r="41" spans="1:4" ht="15.6" customHeight="1" x14ac:dyDescent="0.25">
      <c r="A41" s="55"/>
      <c r="B41" s="71" t="s">
        <v>83</v>
      </c>
      <c r="C41" s="62"/>
      <c r="D41" s="32"/>
    </row>
    <row r="42" spans="1:4" ht="15.6" customHeight="1" x14ac:dyDescent="0.25">
      <c r="A42" s="55"/>
      <c r="B42" s="71" t="s">
        <v>84</v>
      </c>
      <c r="C42" s="29"/>
      <c r="D42" s="32"/>
    </row>
    <row r="43" spans="1:4" ht="15.6" customHeight="1" x14ac:dyDescent="0.25">
      <c r="A43" s="55"/>
      <c r="B43" s="71" t="s">
        <v>85</v>
      </c>
      <c r="C43" s="32" t="s">
        <v>128</v>
      </c>
      <c r="D43" s="32">
        <v>30000</v>
      </c>
    </row>
    <row r="44" spans="1:4" ht="15.6" customHeight="1" x14ac:dyDescent="0.25">
      <c r="A44" s="55"/>
      <c r="B44" s="71" t="s">
        <v>86</v>
      </c>
      <c r="C44" s="29"/>
      <c r="D44" s="32"/>
    </row>
    <row r="45" spans="1:4" ht="15.6" customHeight="1" x14ac:dyDescent="0.25">
      <c r="A45" s="55"/>
      <c r="B45" s="71" t="s">
        <v>87</v>
      </c>
      <c r="C45" s="29"/>
      <c r="D45" s="32"/>
    </row>
    <row r="46" spans="1:4" ht="15.6" customHeight="1" x14ac:dyDescent="0.25">
      <c r="A46" s="55"/>
      <c r="B46" s="71" t="s">
        <v>88</v>
      </c>
      <c r="C46" s="29"/>
      <c r="D46" s="32"/>
    </row>
    <row r="47" spans="1:4" ht="15.6" customHeight="1" x14ac:dyDescent="0.25">
      <c r="A47" s="55"/>
      <c r="B47" s="71" t="s">
        <v>89</v>
      </c>
      <c r="C47" s="29"/>
      <c r="D47" s="32"/>
    </row>
    <row r="48" spans="1:4" ht="15.6" customHeight="1" x14ac:dyDescent="0.25">
      <c r="A48" s="55"/>
      <c r="B48" s="71" t="s">
        <v>90</v>
      </c>
      <c r="C48" s="32" t="s">
        <v>129</v>
      </c>
      <c r="D48" s="32">
        <v>45000</v>
      </c>
    </row>
    <row r="49" spans="1:4" ht="15.6" customHeight="1" x14ac:dyDescent="0.25">
      <c r="A49" s="55"/>
      <c r="B49" s="71" t="s">
        <v>91</v>
      </c>
      <c r="C49" s="29"/>
      <c r="D49" s="32"/>
    </row>
    <row r="50" spans="1:4" ht="15.6" customHeight="1" x14ac:dyDescent="0.25">
      <c r="A50" s="55"/>
      <c r="B50" s="71" t="s">
        <v>130</v>
      </c>
      <c r="C50" s="29" t="s">
        <v>131</v>
      </c>
      <c r="D50" s="32">
        <v>4000</v>
      </c>
    </row>
    <row r="51" spans="1:4" ht="15.6" customHeight="1" x14ac:dyDescent="0.25">
      <c r="A51" s="55"/>
      <c r="B51" s="71"/>
      <c r="C51" s="55"/>
      <c r="D51" s="73"/>
    </row>
    <row r="52" spans="1:4" ht="15.95" customHeight="1" x14ac:dyDescent="0.25">
      <c r="A52" s="55"/>
      <c r="B52" s="72"/>
      <c r="C52" s="63"/>
      <c r="D52" s="90"/>
    </row>
    <row r="53" spans="1:4" x14ac:dyDescent="0.25">
      <c r="C53" s="81" t="s">
        <v>93</v>
      </c>
      <c r="D53" s="84">
        <f>SUM(D21:D52)</f>
        <v>278200</v>
      </c>
    </row>
    <row r="54" spans="1:4" x14ac:dyDescent="0.25">
      <c r="B54" s="52"/>
      <c r="C54" s="88"/>
      <c r="D54" s="89"/>
    </row>
    <row r="55" spans="1:4" s="14" customFormat="1" x14ac:dyDescent="0.25">
      <c r="A55" s="56"/>
      <c r="B55" s="47" t="s">
        <v>94</v>
      </c>
      <c r="C55" s="76" t="s">
        <v>95</v>
      </c>
      <c r="D55" s="74">
        <f>D67+D76</f>
        <v>274560</v>
      </c>
    </row>
    <row r="56" spans="1:4" ht="15.95" customHeight="1" x14ac:dyDescent="0.25">
      <c r="A56" s="55"/>
      <c r="B56" s="75" t="s">
        <v>132</v>
      </c>
      <c r="C56" s="75" t="s">
        <v>97</v>
      </c>
      <c r="D56" s="50" t="s">
        <v>62</v>
      </c>
    </row>
    <row r="57" spans="1:4" ht="15.95" customHeight="1" x14ac:dyDescent="0.25">
      <c r="A57" s="55"/>
      <c r="B57" s="32" t="s">
        <v>133</v>
      </c>
      <c r="C57" s="29" t="s">
        <v>134</v>
      </c>
      <c r="D57" s="62">
        <v>25000</v>
      </c>
    </row>
    <row r="58" spans="1:4" ht="15.95" customHeight="1" x14ac:dyDescent="0.25">
      <c r="A58" s="55"/>
      <c r="B58" s="32" t="s">
        <v>135</v>
      </c>
      <c r="C58" s="29" t="s">
        <v>136</v>
      </c>
      <c r="D58" s="29">
        <v>16160</v>
      </c>
    </row>
    <row r="59" spans="1:4" ht="15.95" customHeight="1" x14ac:dyDescent="0.25">
      <c r="A59" s="55"/>
      <c r="B59" s="32" t="s">
        <v>137</v>
      </c>
      <c r="C59" s="29" t="s">
        <v>138</v>
      </c>
      <c r="D59" s="29">
        <v>25000</v>
      </c>
    </row>
    <row r="60" spans="1:4" ht="15.95" customHeight="1" x14ac:dyDescent="0.25">
      <c r="A60" s="55"/>
      <c r="B60" s="32"/>
      <c r="C60" s="29"/>
      <c r="D60" s="29"/>
    </row>
    <row r="61" spans="1:4" ht="15.95" customHeight="1" x14ac:dyDescent="0.25">
      <c r="A61" s="55"/>
      <c r="B61" s="32"/>
      <c r="C61" s="29"/>
      <c r="D61" s="29"/>
    </row>
    <row r="62" spans="1:4" ht="15.95" customHeight="1" x14ac:dyDescent="0.25">
      <c r="A62" s="55"/>
      <c r="B62" s="32"/>
      <c r="C62" s="29"/>
      <c r="D62" s="32"/>
    </row>
    <row r="63" spans="1:4" ht="15.95" customHeight="1" x14ac:dyDescent="0.25">
      <c r="A63" s="55"/>
      <c r="B63" s="29"/>
      <c r="C63" s="29"/>
      <c r="D63" s="29"/>
    </row>
    <row r="64" spans="1:4" ht="15.95" customHeight="1" x14ac:dyDescent="0.25">
      <c r="A64" s="55"/>
      <c r="B64" s="29"/>
      <c r="C64" s="29"/>
      <c r="D64" s="29"/>
    </row>
    <row r="65" spans="1:4" ht="15.95" customHeight="1" x14ac:dyDescent="0.25">
      <c r="A65" s="55"/>
      <c r="B65" s="29"/>
      <c r="C65" s="29"/>
      <c r="D65" s="29"/>
    </row>
    <row r="66" spans="1:4" ht="15.95" customHeight="1" x14ac:dyDescent="0.25">
      <c r="A66" s="55"/>
      <c r="B66" s="29"/>
      <c r="C66" s="29"/>
      <c r="D66" s="29"/>
    </row>
    <row r="67" spans="1:4" ht="15.95" customHeight="1" x14ac:dyDescent="0.25">
      <c r="C67" s="82" t="s">
        <v>98</v>
      </c>
      <c r="D67" s="83">
        <f>SUM(D57:D66)</f>
        <v>66160</v>
      </c>
    </row>
    <row r="68" spans="1:4" ht="15.95" customHeight="1" x14ac:dyDescent="0.25">
      <c r="C68" s="27"/>
      <c r="D68" s="23"/>
    </row>
    <row r="69" spans="1:4" x14ac:dyDescent="0.25">
      <c r="A69" s="55"/>
      <c r="B69" s="24" t="s">
        <v>99</v>
      </c>
      <c r="C69" s="26" t="s">
        <v>139</v>
      </c>
      <c r="D69" s="25" t="s">
        <v>62</v>
      </c>
    </row>
    <row r="70" spans="1:4" ht="15.95" customHeight="1" x14ac:dyDescent="0.25">
      <c r="A70" s="55"/>
      <c r="B70" s="29" t="s">
        <v>140</v>
      </c>
      <c r="C70" s="29" t="s">
        <v>141</v>
      </c>
      <c r="D70" s="29">
        <v>13400</v>
      </c>
    </row>
    <row r="71" spans="1:4" ht="15.95" customHeight="1" x14ac:dyDescent="0.25">
      <c r="A71" s="55"/>
      <c r="B71" s="29" t="s">
        <v>142</v>
      </c>
      <c r="C71" s="29" t="s">
        <v>143</v>
      </c>
      <c r="D71" s="29">
        <v>150000</v>
      </c>
    </row>
    <row r="72" spans="1:4" ht="15.95" customHeight="1" x14ac:dyDescent="0.25">
      <c r="A72" s="55"/>
      <c r="B72" s="29" t="s">
        <v>144</v>
      </c>
      <c r="C72" s="29" t="s">
        <v>145</v>
      </c>
      <c r="D72" s="32">
        <v>30000</v>
      </c>
    </row>
    <row r="73" spans="1:4" ht="15.95" customHeight="1" x14ac:dyDescent="0.25">
      <c r="A73" s="55"/>
      <c r="B73" s="71" t="s">
        <v>146</v>
      </c>
      <c r="C73" s="29" t="s">
        <v>147</v>
      </c>
      <c r="D73" s="32">
        <v>15000</v>
      </c>
    </row>
    <row r="74" spans="1:4" ht="15.95" customHeight="1" x14ac:dyDescent="0.25">
      <c r="A74" s="55"/>
      <c r="B74" s="29"/>
      <c r="C74" s="62"/>
      <c r="D74" s="32"/>
    </row>
    <row r="75" spans="1:4" ht="15.95" customHeight="1" x14ac:dyDescent="0.25">
      <c r="A75" s="55"/>
      <c r="B75" s="29"/>
      <c r="C75" s="29"/>
      <c r="D75" s="29"/>
    </row>
    <row r="76" spans="1:4" ht="15.95" customHeight="1" x14ac:dyDescent="0.25">
      <c r="C76" s="82" t="s">
        <v>101</v>
      </c>
      <c r="D76" s="83">
        <f>SUM(D70:D75)</f>
        <v>208400</v>
      </c>
    </row>
    <row r="77" spans="1:4" x14ac:dyDescent="0.25">
      <c r="B77" s="52"/>
      <c r="C77" s="52"/>
      <c r="D77" s="52"/>
    </row>
    <row r="78" spans="1:4" s="15" customFormat="1" ht="15.95" customHeight="1" x14ac:dyDescent="0.25">
      <c r="A78" s="80"/>
      <c r="B78" s="79" t="s">
        <v>102</v>
      </c>
      <c r="C78" s="78"/>
      <c r="D78" s="77">
        <f>D7-D55</f>
        <v>139999.74924999999</v>
      </c>
    </row>
    <row r="79" spans="1:4" ht="15.6" customHeight="1" x14ac:dyDescent="0.25">
      <c r="B79" s="9"/>
      <c r="C79" s="9"/>
      <c r="D79" s="9"/>
    </row>
    <row r="80" spans="1:4" ht="15.6" customHeight="1" x14ac:dyDescent="0.25">
      <c r="B80" s="9"/>
      <c r="C80" s="9"/>
      <c r="D80" s="9"/>
    </row>
    <row r="81" spans="2:4" ht="15.6" customHeight="1" x14ac:dyDescent="0.25">
      <c r="B81" s="9"/>
      <c r="C81" s="9"/>
      <c r="D81" s="9"/>
    </row>
    <row r="90" spans="2:4" ht="15" customHeight="1" x14ac:dyDescent="0.25"/>
    <row r="91" spans="2:4" ht="15" customHeight="1" x14ac:dyDescent="0.25"/>
    <row r="92" spans="2:4" ht="15" customHeight="1" x14ac:dyDescent="0.25"/>
  </sheetData>
  <sheetProtection algorithmName="SHA-512" hashValue="1L7zCMg7o7CQo9maYlqEk9C/AWz83gC8BKv601Rn8UIHXt9urYJYfarCZau4yRYUVH8B3XXgpoRP4oNj/rGB/A==" saltValue="rADHQrcWBrX/jAYlLavz2w==" spinCount="100000" sheet="1" objects="1" scenarios="1"/>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B1:N57"/>
  <sheetViews>
    <sheetView showGridLines="0" showRowColHeaders="0" zoomScaleNormal="100" workbookViewId="0">
      <selection activeCell="C37" sqref="C37"/>
    </sheetView>
  </sheetViews>
  <sheetFormatPr defaultColWidth="28" defaultRowHeight="15" x14ac:dyDescent="0.25"/>
  <cols>
    <col min="1" max="1" width="3" style="125" customWidth="1"/>
    <col min="2" max="2" width="42" style="125" customWidth="1"/>
    <col min="3" max="3" width="11" style="125" bestFit="1" customWidth="1"/>
    <col min="4" max="4" width="23.28515625" style="125" customWidth="1"/>
    <col min="5" max="5" width="26.5703125" customWidth="1"/>
    <col min="6" max="6" width="15" style="125" bestFit="1" customWidth="1"/>
    <col min="7" max="7" width="2" style="125" bestFit="1" customWidth="1"/>
    <col min="8" max="8" width="28" style="125" customWidth="1"/>
    <col min="9" max="11" width="2" customWidth="1"/>
    <col min="12" max="16384" width="28" style="125"/>
  </cols>
  <sheetData>
    <row r="1" spans="2:11" s="5" customFormat="1" ht="21" x14ac:dyDescent="0.2">
      <c r="B1" s="11" t="s">
        <v>148</v>
      </c>
      <c r="C1" s="10"/>
      <c r="D1" s="10"/>
      <c r="E1" s="10"/>
      <c r="F1" s="10"/>
      <c r="G1" s="10"/>
      <c r="H1" s="10"/>
      <c r="I1" s="10"/>
    </row>
    <row r="2" spans="2:11" s="8" customFormat="1" ht="21" x14ac:dyDescent="0.25">
      <c r="B2" s="11" t="s">
        <v>149</v>
      </c>
    </row>
    <row r="3" spans="2:11" ht="15.75" thickBot="1" x14ac:dyDescent="0.3"/>
    <row r="4" spans="2:11" ht="23.25" customHeight="1" thickBot="1" x14ac:dyDescent="0.3">
      <c r="B4" s="126" t="s">
        <v>150</v>
      </c>
      <c r="C4" s="127"/>
      <c r="D4" s="127"/>
      <c r="E4" s="127"/>
      <c r="F4" s="127"/>
      <c r="G4" s="127"/>
      <c r="H4" s="127"/>
      <c r="I4" s="127"/>
      <c r="J4" s="127"/>
      <c r="K4" s="127"/>
    </row>
    <row r="5" spans="2:11" ht="18.95" customHeight="1" thickBot="1" x14ac:dyDescent="0.3">
      <c r="B5" s="128" t="s">
        <v>151</v>
      </c>
      <c r="C5" s="129" t="s">
        <v>152</v>
      </c>
      <c r="D5" s="130">
        <v>2026</v>
      </c>
      <c r="E5" s="130">
        <v>2027</v>
      </c>
      <c r="F5" s="131" t="s">
        <v>153</v>
      </c>
      <c r="G5" s="132"/>
      <c r="H5" s="133"/>
      <c r="I5" s="134"/>
    </row>
    <row r="6" spans="2:11" ht="15" customHeight="1" thickBot="1" x14ac:dyDescent="0.3">
      <c r="B6" s="135" t="s">
        <v>154</v>
      </c>
      <c r="C6" s="136"/>
      <c r="D6" s="137">
        <v>0</v>
      </c>
      <c r="E6" s="137">
        <v>2.5000000000000001E-2</v>
      </c>
      <c r="F6" s="138"/>
      <c r="G6" s="139"/>
      <c r="H6" s="140"/>
      <c r="I6" s="141"/>
      <c r="J6" s="142"/>
      <c r="K6" s="142"/>
    </row>
    <row r="7" spans="2:11" ht="15" customHeight="1" thickBot="1" x14ac:dyDescent="0.3">
      <c r="B7" s="143" t="s">
        <v>155</v>
      </c>
      <c r="C7" s="144"/>
      <c r="D7" s="145">
        <f>SUM(D8:D9)</f>
        <v>118573.69500000001</v>
      </c>
      <c r="E7" s="145">
        <f>SUM(E8:E9)</f>
        <v>0</v>
      </c>
      <c r="F7" s="146">
        <f>SUM(D7:E7)</f>
        <v>118573.69500000001</v>
      </c>
      <c r="G7" s="147"/>
      <c r="H7" s="148" t="s">
        <v>156</v>
      </c>
      <c r="I7" s="141"/>
      <c r="J7" s="142"/>
      <c r="K7" s="142"/>
    </row>
    <row r="8" spans="2:11" ht="15.75" thickBot="1" x14ac:dyDescent="0.3">
      <c r="B8" s="149" t="s">
        <v>157</v>
      </c>
      <c r="C8" s="150"/>
      <c r="D8" s="151">
        <f>D12+D18+D24+D30+D36+D42+D48+D54</f>
        <v>90225</v>
      </c>
      <c r="E8" s="151">
        <f>E12+E18+E24+E30+E36+E42+E48+E54</f>
        <v>0</v>
      </c>
      <c r="F8" s="152">
        <f>SUM(D8:E8)</f>
        <v>90225</v>
      </c>
      <c r="G8" s="153"/>
      <c r="H8" s="148" t="s">
        <v>158</v>
      </c>
      <c r="I8" s="154"/>
      <c r="J8" s="142"/>
      <c r="K8" s="142"/>
    </row>
    <row r="9" spans="2:11" ht="15" customHeight="1" thickBot="1" x14ac:dyDescent="0.3">
      <c r="B9" s="155" t="s">
        <v>159</v>
      </c>
      <c r="C9" s="150"/>
      <c r="D9" s="156">
        <f>D13+D19+D25+D31+D37+D43+D49+D55</f>
        <v>28348.695</v>
      </c>
      <c r="E9" s="156">
        <f>E13+E19+E25+E31+E37+E43+E49+E55</f>
        <v>0</v>
      </c>
      <c r="F9" s="157">
        <f>SUM(D9:E9)</f>
        <v>28348.695</v>
      </c>
      <c r="H9" s="148" t="s">
        <v>160</v>
      </c>
      <c r="I9" s="154"/>
      <c r="J9" s="142"/>
      <c r="K9" s="142"/>
    </row>
    <row r="10" spans="2:11" ht="15" customHeight="1" thickBot="1" x14ac:dyDescent="0.3">
      <c r="B10" s="158" t="s">
        <v>161</v>
      </c>
      <c r="C10" s="159"/>
      <c r="G10" s="153"/>
      <c r="H10" s="154"/>
      <c r="I10" s="154"/>
    </row>
    <row r="11" spans="2:11" ht="15" customHeight="1" thickBot="1" x14ac:dyDescent="0.3">
      <c r="B11" s="160" t="s">
        <v>162</v>
      </c>
      <c r="C11" s="161"/>
      <c r="D11" s="162">
        <f>SUM(D12:D13)</f>
        <v>118573.69500000001</v>
      </c>
      <c r="E11" s="163">
        <f>SUM(E12:E13)</f>
        <v>0</v>
      </c>
      <c r="F11" s="164">
        <f>SUM(D11:E11)</f>
        <v>118573.69500000001</v>
      </c>
      <c r="G11" s="153"/>
      <c r="H11" s="165" t="s">
        <v>163</v>
      </c>
      <c r="I11" s="154"/>
      <c r="J11" s="125"/>
    </row>
    <row r="12" spans="2:11" ht="15" customHeight="1" thickBot="1" x14ac:dyDescent="0.3">
      <c r="B12" s="166" t="s">
        <v>164</v>
      </c>
      <c r="C12" s="1">
        <v>30000</v>
      </c>
      <c r="D12" s="167">
        <f>(($C$12*12)+($C$12*0.12%*25))/12*D14*D15*(100%+D6)</f>
        <v>90225</v>
      </c>
      <c r="E12" s="167">
        <f>(($C$12*12)+($C$12*0.12%*25))/12*E14*E15*(100%+E6)</f>
        <v>0</v>
      </c>
      <c r="F12" s="168"/>
      <c r="G12" s="153"/>
      <c r="H12" s="169" t="s">
        <v>165</v>
      </c>
      <c r="I12" s="154"/>
      <c r="J12" s="125"/>
    </row>
    <row r="13" spans="2:11" x14ac:dyDescent="0.25">
      <c r="B13" s="170" t="s">
        <v>159</v>
      </c>
      <c r="C13" s="6">
        <v>0.31419999999999998</v>
      </c>
      <c r="D13" s="171">
        <f>$C$13*D12</f>
        <v>28348.695</v>
      </c>
      <c r="E13" s="171">
        <f>$C$13*E12</f>
        <v>0</v>
      </c>
      <c r="F13" s="172"/>
      <c r="G13" s="153"/>
      <c r="H13" s="154"/>
      <c r="I13" s="154"/>
    </row>
    <row r="14" spans="2:11" x14ac:dyDescent="0.25">
      <c r="B14" s="173" t="s">
        <v>166</v>
      </c>
      <c r="C14" s="174"/>
      <c r="D14" s="3">
        <v>6</v>
      </c>
      <c r="E14" s="3"/>
      <c r="F14" s="175"/>
      <c r="G14" s="153"/>
      <c r="H14" s="154"/>
      <c r="I14" s="154"/>
    </row>
    <row r="15" spans="2:11" ht="15" customHeight="1" thickBot="1" x14ac:dyDescent="0.3">
      <c r="B15" s="176" t="s">
        <v>167</v>
      </c>
      <c r="C15" s="177"/>
      <c r="D15" s="4">
        <v>0.5</v>
      </c>
      <c r="E15" s="4"/>
      <c r="F15" s="178"/>
      <c r="G15" s="153"/>
      <c r="H15" s="154"/>
      <c r="I15" s="154"/>
    </row>
    <row r="16" spans="2:11" ht="15" customHeight="1" thickBot="1" x14ac:dyDescent="0.3">
      <c r="B16" s="158" t="s">
        <v>168</v>
      </c>
      <c r="C16" s="159"/>
      <c r="G16" s="153"/>
      <c r="H16" s="154"/>
      <c r="I16" s="154"/>
    </row>
    <row r="17" spans="2:14" ht="15" customHeight="1" thickBot="1" x14ac:dyDescent="0.3">
      <c r="B17" s="160" t="s">
        <v>162</v>
      </c>
      <c r="C17" s="161"/>
      <c r="D17" s="162">
        <f>SUM(D18:D19)</f>
        <v>0</v>
      </c>
      <c r="E17" s="163">
        <f>SUM(E18:E19)</f>
        <v>0</v>
      </c>
      <c r="F17" s="164">
        <f>SUM(D17:E17)</f>
        <v>0</v>
      </c>
      <c r="G17" s="153"/>
      <c r="H17" s="180"/>
      <c r="I17" s="181"/>
      <c r="J17" s="181"/>
      <c r="K17" s="181"/>
      <c r="L17" s="181"/>
      <c r="M17" s="181"/>
      <c r="N17" s="181"/>
    </row>
    <row r="18" spans="2:14" x14ac:dyDescent="0.25">
      <c r="B18" s="166" t="s">
        <v>164</v>
      </c>
      <c r="C18" s="1"/>
      <c r="D18" s="167">
        <f>(($C$18*12)+($C$18*0.12%*25))/12*D20*D21*(100%+D6)</f>
        <v>0</v>
      </c>
      <c r="E18" s="167">
        <f>(($C$18*12)+($C$18*0.12%*25))/12*E20*E21*(100%+E6)</f>
        <v>0</v>
      </c>
      <c r="F18" s="168"/>
      <c r="G18" s="153"/>
      <c r="H18" s="181"/>
      <c r="I18" s="181"/>
      <c r="J18" s="181"/>
      <c r="K18" s="181"/>
      <c r="L18" s="181"/>
      <c r="M18" s="181"/>
      <c r="N18" s="181"/>
    </row>
    <row r="19" spans="2:14" x14ac:dyDescent="0.25">
      <c r="B19" s="170" t="s">
        <v>159</v>
      </c>
      <c r="C19" s="2"/>
      <c r="D19" s="171">
        <f>$C$19*D18</f>
        <v>0</v>
      </c>
      <c r="E19" s="171">
        <f>$C$19*E18</f>
        <v>0</v>
      </c>
      <c r="F19" s="172"/>
      <c r="G19" s="153"/>
      <c r="H19" s="181"/>
      <c r="I19" s="181"/>
      <c r="J19" s="181"/>
      <c r="K19" s="181"/>
      <c r="L19" s="181"/>
      <c r="M19" s="181"/>
      <c r="N19" s="181"/>
    </row>
    <row r="20" spans="2:14" x14ac:dyDescent="0.25">
      <c r="B20" s="173" t="s">
        <v>166</v>
      </c>
      <c r="C20" s="174"/>
      <c r="D20" s="3"/>
      <c r="E20" s="3"/>
      <c r="F20" s="175"/>
      <c r="G20" s="153"/>
      <c r="H20" s="181"/>
      <c r="I20" s="181"/>
      <c r="J20" s="181"/>
      <c r="K20" s="181"/>
      <c r="L20" s="181"/>
      <c r="M20" s="181"/>
      <c r="N20" s="181"/>
    </row>
    <row r="21" spans="2:14" ht="15" customHeight="1" thickBot="1" x14ac:dyDescent="0.3">
      <c r="B21" s="176" t="s">
        <v>167</v>
      </c>
      <c r="C21" s="177"/>
      <c r="D21" s="4"/>
      <c r="E21" s="4"/>
      <c r="F21" s="178"/>
      <c r="G21" s="153"/>
      <c r="H21" s="181"/>
      <c r="I21" s="181"/>
      <c r="J21" s="181"/>
      <c r="K21" s="181"/>
      <c r="L21" s="181"/>
      <c r="M21" s="181"/>
      <c r="N21" s="181"/>
    </row>
    <row r="22" spans="2:14" ht="15" customHeight="1" thickBot="1" x14ac:dyDescent="0.3">
      <c r="B22" s="158" t="s">
        <v>169</v>
      </c>
      <c r="C22" s="159"/>
      <c r="G22" s="153"/>
      <c r="H22" s="181"/>
      <c r="I22" s="181"/>
      <c r="J22" s="181"/>
      <c r="K22" s="181"/>
      <c r="L22" s="181"/>
      <c r="M22" s="181"/>
      <c r="N22" s="181"/>
    </row>
    <row r="23" spans="2:14" ht="15" customHeight="1" thickBot="1" x14ac:dyDescent="0.3">
      <c r="B23" s="160" t="s">
        <v>162</v>
      </c>
      <c r="C23" s="161"/>
      <c r="D23" s="162">
        <f>SUM(D24:D25)</f>
        <v>0</v>
      </c>
      <c r="E23" s="163">
        <f>SUM(E24:E25)</f>
        <v>0</v>
      </c>
      <c r="F23" s="164">
        <f>SUM(D23:E23)</f>
        <v>0</v>
      </c>
      <c r="G23" s="153"/>
      <c r="H23" s="181"/>
      <c r="I23" s="181"/>
      <c r="J23" s="181"/>
      <c r="K23" s="181"/>
      <c r="L23" s="181"/>
      <c r="M23" s="181"/>
      <c r="N23" s="181"/>
    </row>
    <row r="24" spans="2:14" x14ac:dyDescent="0.25">
      <c r="B24" s="166" t="s">
        <v>164</v>
      </c>
      <c r="C24" s="1"/>
      <c r="D24" s="167">
        <f>(($C$24*12)+($C$24*0.12%*25))/12*D26*D27*(100%+D6)</f>
        <v>0</v>
      </c>
      <c r="E24" s="167">
        <f>(($C$24*12)+($C$24*0.12%*25))/12*E26*E27*(100%+E6)</f>
        <v>0</v>
      </c>
      <c r="F24" s="168"/>
      <c r="G24" s="153"/>
      <c r="H24" s="181"/>
      <c r="I24" s="181"/>
      <c r="J24" s="181"/>
      <c r="K24" s="181"/>
      <c r="L24" s="181"/>
      <c r="M24" s="181"/>
      <c r="N24" s="181"/>
    </row>
    <row r="25" spans="2:14" x14ac:dyDescent="0.25">
      <c r="B25" s="170" t="s">
        <v>159</v>
      </c>
      <c r="C25" s="2"/>
      <c r="D25" s="171">
        <f>$C$25*D24</f>
        <v>0</v>
      </c>
      <c r="E25" s="171">
        <f>$C$25*E24</f>
        <v>0</v>
      </c>
      <c r="F25" s="172"/>
      <c r="G25" s="153"/>
      <c r="H25" s="181"/>
      <c r="I25" s="181"/>
      <c r="J25" s="181"/>
      <c r="K25" s="181"/>
      <c r="L25" s="181"/>
      <c r="M25" s="181"/>
      <c r="N25" s="181"/>
    </row>
    <row r="26" spans="2:14" x14ac:dyDescent="0.25">
      <c r="B26" s="173" t="s">
        <v>166</v>
      </c>
      <c r="C26" s="174"/>
      <c r="D26" s="3"/>
      <c r="E26" s="3"/>
      <c r="F26" s="175"/>
      <c r="G26" s="153"/>
      <c r="H26" s="181"/>
      <c r="I26" s="181"/>
      <c r="J26" s="181"/>
      <c r="K26" s="181"/>
      <c r="L26" s="181"/>
      <c r="M26" s="181"/>
      <c r="N26" s="181"/>
    </row>
    <row r="27" spans="2:14" ht="15" customHeight="1" thickBot="1" x14ac:dyDescent="0.3">
      <c r="B27" s="176" t="s">
        <v>167</v>
      </c>
      <c r="C27" s="177"/>
      <c r="D27" s="4"/>
      <c r="E27" s="4"/>
      <c r="F27" s="178"/>
      <c r="G27" s="153"/>
      <c r="H27" s="181"/>
      <c r="I27" s="181"/>
      <c r="J27" s="181"/>
      <c r="K27" s="181"/>
      <c r="L27" s="181"/>
      <c r="M27" s="181"/>
      <c r="N27" s="181"/>
    </row>
    <row r="28" spans="2:14" ht="15" customHeight="1" thickBot="1" x14ac:dyDescent="0.3">
      <c r="B28" s="158" t="s">
        <v>170</v>
      </c>
      <c r="C28" s="159"/>
      <c r="G28" s="153"/>
      <c r="H28" s="181"/>
      <c r="I28" s="181"/>
      <c r="J28" s="181"/>
      <c r="K28" s="181"/>
      <c r="L28" s="181"/>
      <c r="M28" s="181"/>
      <c r="N28" s="181"/>
    </row>
    <row r="29" spans="2:14" ht="15" customHeight="1" thickBot="1" x14ac:dyDescent="0.3">
      <c r="B29" s="160" t="s">
        <v>162</v>
      </c>
      <c r="C29" s="161"/>
      <c r="D29" s="162">
        <f>SUM(D30:D31)</f>
        <v>0</v>
      </c>
      <c r="E29" s="162">
        <f>SUM(E30:E31)</f>
        <v>0</v>
      </c>
      <c r="F29" s="164">
        <f>SUM(D29:E29)</f>
        <v>0</v>
      </c>
      <c r="G29" s="153"/>
      <c r="H29" s="181"/>
      <c r="I29" s="181"/>
      <c r="J29" s="181"/>
      <c r="K29" s="181"/>
      <c r="L29" s="181"/>
      <c r="M29" s="181"/>
      <c r="N29" s="181"/>
    </row>
    <row r="30" spans="2:14" x14ac:dyDescent="0.25">
      <c r="B30" s="166" t="s">
        <v>164</v>
      </c>
      <c r="C30" s="1"/>
      <c r="D30" s="167">
        <f>(($C$30*12)+($C$30*0.12%*25))/12*D32*D33*(100%+D6)</f>
        <v>0</v>
      </c>
      <c r="E30" s="167">
        <f>(($C$30*12)+($C$30*0.12%*25))/12*E32*E33*(100%+E6)</f>
        <v>0</v>
      </c>
      <c r="F30" s="168"/>
      <c r="G30" s="153"/>
      <c r="H30" s="181"/>
      <c r="I30" s="181"/>
      <c r="J30" s="181"/>
      <c r="K30" s="181"/>
      <c r="L30" s="181"/>
      <c r="M30" s="181"/>
      <c r="N30" s="181"/>
    </row>
    <row r="31" spans="2:14" x14ac:dyDescent="0.25">
      <c r="B31" s="170" t="s">
        <v>159</v>
      </c>
      <c r="C31" s="2"/>
      <c r="D31" s="171">
        <f>$C$31*D30</f>
        <v>0</v>
      </c>
      <c r="E31" s="171">
        <f>$C$31*E30</f>
        <v>0</v>
      </c>
      <c r="F31" s="172"/>
      <c r="G31" s="153"/>
      <c r="H31" s="181"/>
      <c r="I31" s="181"/>
      <c r="J31" s="181"/>
      <c r="K31" s="181"/>
      <c r="L31" s="181"/>
      <c r="M31" s="181"/>
      <c r="N31" s="181"/>
    </row>
    <row r="32" spans="2:14" x14ac:dyDescent="0.25">
      <c r="B32" s="173" t="s">
        <v>166</v>
      </c>
      <c r="C32" s="174"/>
      <c r="D32" s="3"/>
      <c r="E32" s="3"/>
      <c r="F32" s="175"/>
      <c r="G32" s="153"/>
      <c r="H32" s="181"/>
      <c r="I32" s="181"/>
      <c r="J32" s="181"/>
      <c r="K32" s="181"/>
      <c r="L32" s="181"/>
      <c r="M32" s="181"/>
      <c r="N32" s="181"/>
    </row>
    <row r="33" spans="2:14" ht="15" customHeight="1" thickBot="1" x14ac:dyDescent="0.3">
      <c r="B33" s="176" t="s">
        <v>167</v>
      </c>
      <c r="C33" s="177"/>
      <c r="D33" s="4"/>
      <c r="E33" s="4"/>
      <c r="F33" s="178"/>
      <c r="G33" s="153"/>
      <c r="H33" s="181"/>
      <c r="I33" s="181"/>
      <c r="J33" s="181"/>
      <c r="K33" s="181"/>
      <c r="L33" s="181"/>
      <c r="M33" s="181"/>
      <c r="N33" s="181"/>
    </row>
    <row r="34" spans="2:14" ht="15" customHeight="1" thickBot="1" x14ac:dyDescent="0.3">
      <c r="B34" s="158" t="s">
        <v>171</v>
      </c>
      <c r="C34" s="159"/>
      <c r="G34" s="153"/>
      <c r="H34" s="181"/>
      <c r="I34" s="181"/>
      <c r="J34" s="181"/>
      <c r="K34" s="181"/>
      <c r="L34" s="181"/>
      <c r="M34" s="181"/>
      <c r="N34" s="181"/>
    </row>
    <row r="35" spans="2:14" ht="15" customHeight="1" thickBot="1" x14ac:dyDescent="0.3">
      <c r="B35" s="160" t="s">
        <v>162</v>
      </c>
      <c r="C35" s="161"/>
      <c r="D35" s="162">
        <f>SUM(D36:D37)</f>
        <v>0</v>
      </c>
      <c r="E35" s="162">
        <f>SUM(E36:E37)</f>
        <v>0</v>
      </c>
      <c r="F35" s="179">
        <f>SUM(D35:E35)</f>
        <v>0</v>
      </c>
      <c r="G35" s="153"/>
      <c r="H35" s="154"/>
      <c r="I35" s="154"/>
    </row>
    <row r="36" spans="2:14" x14ac:dyDescent="0.25">
      <c r="B36" s="166" t="s">
        <v>164</v>
      </c>
      <c r="C36" s="1"/>
      <c r="D36" s="167">
        <f>(($C$36*12)+($C$36*0.12%*25))/12*D38*D39*(100%+D6)</f>
        <v>0</v>
      </c>
      <c r="E36" s="167">
        <f>(($C$36*12)+($C$36*0.12%*25))/12*E38*E39*(100%+E6)</f>
        <v>0</v>
      </c>
      <c r="F36" s="168"/>
      <c r="G36" s="153"/>
      <c r="H36" s="154"/>
      <c r="I36" s="154"/>
    </row>
    <row r="37" spans="2:14" x14ac:dyDescent="0.25">
      <c r="B37" s="170" t="s">
        <v>159</v>
      </c>
      <c r="C37" s="2"/>
      <c r="D37" s="171">
        <f>$C$37*D36</f>
        <v>0</v>
      </c>
      <c r="E37" s="171">
        <f>$C$37*E36</f>
        <v>0</v>
      </c>
      <c r="F37" s="172"/>
      <c r="G37" s="153"/>
      <c r="H37" s="154"/>
      <c r="I37" s="154"/>
    </row>
    <row r="38" spans="2:14" x14ac:dyDescent="0.25">
      <c r="B38" s="173" t="s">
        <v>166</v>
      </c>
      <c r="C38" s="174"/>
      <c r="D38" s="3"/>
      <c r="E38" s="3"/>
      <c r="F38" s="175"/>
      <c r="G38" s="153"/>
      <c r="H38" s="154"/>
      <c r="I38" s="154"/>
    </row>
    <row r="39" spans="2:14" ht="15" customHeight="1" thickBot="1" x14ac:dyDescent="0.3">
      <c r="B39" s="176" t="s">
        <v>167</v>
      </c>
      <c r="C39" s="177"/>
      <c r="D39" s="4"/>
      <c r="E39" s="4"/>
      <c r="F39" s="178"/>
      <c r="G39" s="153"/>
      <c r="H39" s="154"/>
      <c r="I39" s="154"/>
    </row>
    <row r="40" spans="2:14" ht="15" customHeight="1" thickBot="1" x14ac:dyDescent="0.3">
      <c r="B40" s="158" t="s">
        <v>172</v>
      </c>
      <c r="C40" s="159"/>
      <c r="G40" s="153"/>
      <c r="H40" s="154"/>
      <c r="I40" s="154"/>
    </row>
    <row r="41" spans="2:14" ht="15" customHeight="1" thickBot="1" x14ac:dyDescent="0.3">
      <c r="B41" s="160" t="s">
        <v>162</v>
      </c>
      <c r="C41" s="161"/>
      <c r="D41" s="162">
        <f>SUM(D42:D43)</f>
        <v>0</v>
      </c>
      <c r="E41" s="162">
        <f>SUM(E42:E43)</f>
        <v>0</v>
      </c>
      <c r="F41" s="179">
        <f>SUM(D41:E41)</f>
        <v>0</v>
      </c>
      <c r="G41" s="153"/>
      <c r="H41" s="154"/>
      <c r="I41" s="154"/>
    </row>
    <row r="42" spans="2:14" x14ac:dyDescent="0.25">
      <c r="B42" s="166" t="s">
        <v>164</v>
      </c>
      <c r="C42" s="1"/>
      <c r="D42" s="167">
        <f>(($C$42*12)+($C$42*0.12%*25))/12*D44*D45*(100%+D6)</f>
        <v>0</v>
      </c>
      <c r="E42" s="167">
        <f>(($C$42*12)+($C$42*0.12%*25))/12*E44*E45*(100%+E6)</f>
        <v>0</v>
      </c>
      <c r="F42" s="168"/>
      <c r="G42" s="153"/>
      <c r="H42" s="154"/>
      <c r="I42" s="154"/>
    </row>
    <row r="43" spans="2:14" x14ac:dyDescent="0.25">
      <c r="B43" s="170" t="s">
        <v>159</v>
      </c>
      <c r="C43" s="2"/>
      <c r="D43" s="171">
        <f>$C$43*D42</f>
        <v>0</v>
      </c>
      <c r="E43" s="171">
        <f>$C$43*E42</f>
        <v>0</v>
      </c>
      <c r="F43" s="172"/>
      <c r="G43" s="153"/>
      <c r="H43" s="154"/>
      <c r="I43" s="154"/>
    </row>
    <row r="44" spans="2:14" x14ac:dyDescent="0.25">
      <c r="B44" s="173" t="s">
        <v>166</v>
      </c>
      <c r="C44" s="174"/>
      <c r="D44" s="3"/>
      <c r="E44" s="3"/>
      <c r="F44" s="175"/>
      <c r="G44" s="153"/>
      <c r="H44" s="154"/>
      <c r="I44" s="154"/>
    </row>
    <row r="45" spans="2:14" ht="15" customHeight="1" thickBot="1" x14ac:dyDescent="0.3">
      <c r="B45" s="176" t="s">
        <v>167</v>
      </c>
      <c r="C45" s="177"/>
      <c r="D45" s="4"/>
      <c r="E45" s="4"/>
      <c r="F45" s="178"/>
      <c r="G45" s="153"/>
      <c r="H45" s="154"/>
      <c r="I45" s="154"/>
    </row>
    <row r="46" spans="2:14" ht="15.75" thickBot="1" x14ac:dyDescent="0.3">
      <c r="B46" s="158" t="s">
        <v>110</v>
      </c>
      <c r="C46" s="159"/>
    </row>
    <row r="47" spans="2:14" ht="15.75" thickBot="1" x14ac:dyDescent="0.3">
      <c r="B47" s="160" t="s">
        <v>162</v>
      </c>
      <c r="C47" s="161"/>
      <c r="D47" s="162">
        <f>SUM(D48:D49)</f>
        <v>0</v>
      </c>
      <c r="E47" s="162">
        <f>SUM(E48:E49)</f>
        <v>0</v>
      </c>
      <c r="F47" s="179">
        <f>SUM(D47:E47)</f>
        <v>0</v>
      </c>
    </row>
    <row r="48" spans="2:14" x14ac:dyDescent="0.25">
      <c r="B48" s="166" t="s">
        <v>164</v>
      </c>
      <c r="C48" s="1"/>
      <c r="D48" s="167">
        <f>(($C$48*12)+($C$48*0.12%*25))/12*D50*D51*(100%+D6)</f>
        <v>0</v>
      </c>
      <c r="E48" s="167">
        <f>(($C$48*12)+($C$48*0.12%*25))/12*E50*E51*(100%+E6)</f>
        <v>0</v>
      </c>
      <c r="F48" s="168"/>
    </row>
    <row r="49" spans="2:6" x14ac:dyDescent="0.25">
      <c r="B49" s="170" t="s">
        <v>159</v>
      </c>
      <c r="C49" s="2"/>
      <c r="D49" s="171">
        <f>$C$49*D48</f>
        <v>0</v>
      </c>
      <c r="E49" s="171">
        <f>$C$49*E48</f>
        <v>0</v>
      </c>
      <c r="F49" s="172"/>
    </row>
    <row r="50" spans="2:6" x14ac:dyDescent="0.25">
      <c r="B50" s="173" t="s">
        <v>166</v>
      </c>
      <c r="C50" s="174"/>
      <c r="D50" s="3"/>
      <c r="E50" s="3"/>
      <c r="F50" s="175"/>
    </row>
    <row r="51" spans="2:6" ht="15.75" thickBot="1" x14ac:dyDescent="0.3">
      <c r="B51" s="176" t="s">
        <v>167</v>
      </c>
      <c r="C51" s="177"/>
      <c r="D51" s="4"/>
      <c r="E51" s="4"/>
      <c r="F51" s="178"/>
    </row>
    <row r="52" spans="2:6" ht="15.75" thickBot="1" x14ac:dyDescent="0.3">
      <c r="B52" s="158" t="s">
        <v>111</v>
      </c>
      <c r="C52" s="159"/>
    </row>
    <row r="53" spans="2:6" ht="15.75" thickBot="1" x14ac:dyDescent="0.3">
      <c r="B53" s="160" t="s">
        <v>162</v>
      </c>
      <c r="C53" s="161"/>
      <c r="D53" s="162">
        <f>SUM(D54:D55)</f>
        <v>0</v>
      </c>
      <c r="E53" s="162">
        <f>SUM(E54:E55)</f>
        <v>0</v>
      </c>
      <c r="F53" s="179">
        <f>SUM(D53:E53)</f>
        <v>0</v>
      </c>
    </row>
    <row r="54" spans="2:6" x14ac:dyDescent="0.25">
      <c r="B54" s="166" t="s">
        <v>164</v>
      </c>
      <c r="C54" s="1"/>
      <c r="D54" s="167">
        <f>(($C$54*12)+($C$54*0.12%*25))/12*D56*D57*(100%+D6)</f>
        <v>0</v>
      </c>
      <c r="E54" s="167">
        <f>(($C$54*12)+($C$54*0.12%*25))/12*E56*E57*(100%+E6)</f>
        <v>0</v>
      </c>
      <c r="F54" s="168"/>
    </row>
    <row r="55" spans="2:6" x14ac:dyDescent="0.25">
      <c r="B55" s="170" t="s">
        <v>159</v>
      </c>
      <c r="C55" s="2"/>
      <c r="D55" s="171">
        <f>$C$55*D54</f>
        <v>0</v>
      </c>
      <c r="E55" s="171">
        <f>$C$55*E54</f>
        <v>0</v>
      </c>
      <c r="F55" s="172"/>
    </row>
    <row r="56" spans="2:6" x14ac:dyDescent="0.25">
      <c r="B56" s="173" t="s">
        <v>166</v>
      </c>
      <c r="C56" s="174"/>
      <c r="D56" s="3"/>
      <c r="E56" s="3"/>
      <c r="F56" s="175"/>
    </row>
    <row r="57" spans="2:6" ht="15.75" thickBot="1" x14ac:dyDescent="0.3">
      <c r="B57" s="176" t="s">
        <v>167</v>
      </c>
      <c r="C57" s="177"/>
      <c r="D57" s="4"/>
      <c r="E57" s="4"/>
      <c r="F57" s="178"/>
    </row>
  </sheetData>
  <sheetProtection algorithmName="SHA-512" hashValue="VtvQOx9XPQTu29AD8qF2pGz45Ae34oa99KtyNAThFXQHuoY8C0l8vUeK3jd88L8kp2n8tbMfUljkPAuD+ysIJQ==" saltValue="2akc0TNvKklc/YOPxhfXew==" spinCount="100000" sheet="1" selectLockedCells="1"/>
  <mergeCells count="1">
    <mergeCell ref="H17:N3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C6101BE-3B26-4F2D-9965-614B0439BD3D}">
          <x14:formula1>
            <xm:f>Blad1!$A$2:$A$4</xm:f>
          </x14:formula1>
          <xm:sqref>B10 B16 B22 B28 B34 B40 B46 B52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550F8-3401-495C-A043-B4E6B307F7CD}">
  <dimension ref="B1:B27"/>
  <sheetViews>
    <sheetView showGridLines="0" showRowColHeaders="0" workbookViewId="0">
      <selection activeCell="F28" sqref="F28"/>
    </sheetView>
  </sheetViews>
  <sheetFormatPr defaultRowHeight="15" x14ac:dyDescent="0.25"/>
  <cols>
    <col min="1" max="1" width="4.140625" customWidth="1"/>
    <col min="2" max="2" width="136.5703125" customWidth="1"/>
  </cols>
  <sheetData>
    <row r="1" spans="2:2" ht="21" x14ac:dyDescent="0.25">
      <c r="B1" s="11" t="s">
        <v>173</v>
      </c>
    </row>
    <row r="3" spans="2:2" ht="90" x14ac:dyDescent="0.25">
      <c r="B3" s="16" t="s">
        <v>174</v>
      </c>
    </row>
    <row r="4" spans="2:2" x14ac:dyDescent="0.25">
      <c r="B4" s="16"/>
    </row>
    <row r="5" spans="2:2" x14ac:dyDescent="0.25">
      <c r="B5" s="34" t="s">
        <v>175</v>
      </c>
    </row>
    <row r="7" spans="2:2" x14ac:dyDescent="0.25">
      <c r="B7" t="s">
        <v>176</v>
      </c>
    </row>
    <row r="8" spans="2:2" x14ac:dyDescent="0.25">
      <c r="B8" t="s">
        <v>177</v>
      </c>
    </row>
    <row r="9" spans="2:2" x14ac:dyDescent="0.25">
      <c r="B9" t="s">
        <v>178</v>
      </c>
    </row>
    <row r="10" spans="2:2" x14ac:dyDescent="0.25">
      <c r="B10" t="s">
        <v>179</v>
      </c>
    </row>
    <row r="11" spans="2:2" x14ac:dyDescent="0.25">
      <c r="B11" t="s">
        <v>180</v>
      </c>
    </row>
    <row r="12" spans="2:2" x14ac:dyDescent="0.25">
      <c r="B12" t="s">
        <v>181</v>
      </c>
    </row>
    <row r="13" spans="2:2" x14ac:dyDescent="0.25">
      <c r="B13" t="s">
        <v>182</v>
      </c>
    </row>
    <row r="14" spans="2:2" x14ac:dyDescent="0.25">
      <c r="B14" t="s">
        <v>183</v>
      </c>
    </row>
    <row r="15" spans="2:2" x14ac:dyDescent="0.25">
      <c r="B15" t="s">
        <v>184</v>
      </c>
    </row>
    <row r="16" spans="2:2" x14ac:dyDescent="0.25">
      <c r="B16" t="s">
        <v>185</v>
      </c>
    </row>
    <row r="17" spans="2:2" x14ac:dyDescent="0.25">
      <c r="B17" t="s">
        <v>186</v>
      </c>
    </row>
    <row r="18" spans="2:2" x14ac:dyDescent="0.25">
      <c r="B18" t="s">
        <v>187</v>
      </c>
    </row>
    <row r="19" spans="2:2" x14ac:dyDescent="0.25">
      <c r="B19" t="s">
        <v>188</v>
      </c>
    </row>
    <row r="20" spans="2:2" x14ac:dyDescent="0.25">
      <c r="B20" t="s">
        <v>189</v>
      </c>
    </row>
    <row r="21" spans="2:2" x14ac:dyDescent="0.25">
      <c r="B21" t="s">
        <v>190</v>
      </c>
    </row>
    <row r="22" spans="2:2" x14ac:dyDescent="0.25">
      <c r="B22" t="s">
        <v>191</v>
      </c>
    </row>
    <row r="23" spans="2:2" x14ac:dyDescent="0.25">
      <c r="B23" t="s">
        <v>192</v>
      </c>
    </row>
    <row r="24" spans="2:2" x14ac:dyDescent="0.25">
      <c r="B24" t="s">
        <v>193</v>
      </c>
    </row>
    <row r="25" spans="2:2" x14ac:dyDescent="0.25">
      <c r="B25" t="s">
        <v>194</v>
      </c>
    </row>
    <row r="26" spans="2:2" x14ac:dyDescent="0.25">
      <c r="B26" t="s">
        <v>195</v>
      </c>
    </row>
    <row r="27" spans="2:2" x14ac:dyDescent="0.25">
      <c r="B27" t="s">
        <v>196</v>
      </c>
    </row>
  </sheetData>
  <sheetProtection algorithmName="SHA-512" hashValue="M97ZoLKlzMKjM3PfMkVkzBgbtFFOsm0RHetSkLjdgHKYTFkYgt4am09SDSuEOIJOQ1nX6Ttg5tE1o4H0fU7emQ==" saltValue="C9I8a2IlDIFCauhtHmot/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290F0-3878-4B18-8D6A-0CCD4AB9BF16}">
  <dimension ref="A2:A4"/>
  <sheetViews>
    <sheetView workbookViewId="0">
      <selection activeCell="J21" sqref="J21"/>
    </sheetView>
  </sheetViews>
  <sheetFormatPr defaultRowHeight="15" x14ac:dyDescent="0.25"/>
  <cols>
    <col min="1" max="1" width="14.28515625" customWidth="1"/>
  </cols>
  <sheetData>
    <row r="2" spans="1:1" x14ac:dyDescent="0.25">
      <c r="A2" t="s">
        <v>161</v>
      </c>
    </row>
    <row r="3" spans="1:1" x14ac:dyDescent="0.25">
      <c r="A3" t="s">
        <v>197</v>
      </c>
    </row>
    <row r="4" spans="1:1" x14ac:dyDescent="0.25">
      <c r="A4" t="s">
        <v>169</v>
      </c>
    </row>
  </sheetData>
  <sheetProtection algorithmName="SHA-512" hashValue="YXZQJD0PQv4npfeXNkDW5woMAHcGbJ6FpsfxaByo5tXn9mcQeyd5yz05eTtnVf0pTwzsypStF9b9ZVW6amGTqw==" saltValue="ulhmm08a8AtYBnbC6ag4J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82177CBE68940419CA54B80BD9764D3" ma:contentTypeVersion="11" ma:contentTypeDescription="Skapa ett nytt dokument." ma:contentTypeScope="" ma:versionID="d8154b6e22de3a543c4ac72a913bdf14">
  <xsd:schema xmlns:xsd="http://www.w3.org/2001/XMLSchema" xmlns:xs="http://www.w3.org/2001/XMLSchema" xmlns:p="http://schemas.microsoft.com/office/2006/metadata/properties" xmlns:ns2="2ab3e5ed-45b2-4ce8-9fc9-77fbb627ef98" xmlns:ns3="070bb561-decb-43bd-9076-31fc39e63910" targetNamespace="http://schemas.microsoft.com/office/2006/metadata/properties" ma:root="true" ma:fieldsID="7d8d71b2ddcb7d3082769392f2fc5c87" ns2:_="" ns3:_="">
    <xsd:import namespace="2ab3e5ed-45b2-4ce8-9fc9-77fbb627ef98"/>
    <xsd:import namespace="070bb561-decb-43bd-9076-31fc39e639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b3e5ed-45b2-4ce8-9fc9-77fbb627e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eringar" ma:readOnly="false" ma:fieldId="{5cf76f15-5ced-4ddc-b409-7134ff3c332f}" ma:taxonomyMulti="true" ma:sspId="67398cc9-bfd9-473e-9d9e-cff1db769f5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0bb561-decb-43bd-9076-31fc39e6391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ee261e-b308-414e-8200-6579b39d01ed}" ma:internalName="TaxCatchAll" ma:showField="CatchAllData" ma:web="070bb561-decb-43bd-9076-31fc39e639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0bb561-decb-43bd-9076-31fc39e63910" xsi:nil="true"/>
    <lcf76f155ced4ddcb4097134ff3c332f xmlns="2ab3e5ed-45b2-4ce8-9fc9-77fbb627ef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E7A8458-B647-4543-B7FA-280C78A479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b3e5ed-45b2-4ce8-9fc9-77fbb627ef98"/>
    <ds:schemaRef ds:uri="070bb561-decb-43bd-9076-31fc39e639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4F1DA4-3061-471D-B5FD-DFB59D959D1E}">
  <ds:schemaRefs>
    <ds:schemaRef ds:uri="http://schemas.microsoft.com/sharepoint/v3/contenttype/forms"/>
  </ds:schemaRefs>
</ds:datastoreItem>
</file>

<file path=customXml/itemProps3.xml><?xml version="1.0" encoding="utf-8"?>
<ds:datastoreItem xmlns:ds="http://schemas.openxmlformats.org/officeDocument/2006/customXml" ds:itemID="{2C65468F-84DC-4413-BB5B-06677438A55C}">
  <ds:schemaRefs>
    <ds:schemaRef ds:uri="http://schemas.microsoft.com/office/2006/metadata/properties"/>
    <ds:schemaRef ds:uri="http://schemas.microsoft.com/office/infopath/2007/PartnerControls"/>
    <ds:schemaRef ds:uri="070bb561-decb-43bd-9076-31fc39e63910"/>
    <ds:schemaRef ds:uri="2ab3e5ed-45b2-4ce8-9fc9-77fbb627ef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01.Instruktion</vt:lpstr>
      <vt:lpstr>02.BUDGETMALL </vt:lpstr>
      <vt:lpstr>03.Budgetmall ex</vt:lpstr>
      <vt:lpstr>04.Kalkyl för lönekostnader</vt:lpstr>
      <vt:lpstr>05.Indirekta kostnader </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Lensell Helena</dc:creator>
  <cp:keywords/>
  <dc:description/>
  <cp:lastModifiedBy>Björn Melin</cp:lastModifiedBy>
  <cp:revision/>
  <dcterms:created xsi:type="dcterms:W3CDTF">2023-02-09T09:33:25Z</dcterms:created>
  <dcterms:modified xsi:type="dcterms:W3CDTF">2026-06-25T09:48:26Z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0x010100482177CBE68940419CA54B80BD9764D3</vt:lpwstr>
  </property>
  <property fmtid="{D5CDD505-2E9C-101B-9397-08002B2CF9AE}" pid="3" name="MediaServiceImageTags">
    <vt:lpwstr/>
  </property>
</Properties>
</file>