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tra.malmo.se\dfs\gemensamt\Förvaltningar\Stadskontoret\STK AdmavdEK (8268)\Bidrag\Budgemall\Innovation\"/>
    </mc:Choice>
  </mc:AlternateContent>
  <xr:revisionPtr revIDLastSave="0" documentId="8_{80F8205F-EC40-4305-A3E0-280CCFACF911}" xr6:coauthVersionLast="47" xr6:coauthVersionMax="47" xr10:uidLastSave="{00000000-0000-0000-0000-000000000000}"/>
  <bookViews>
    <workbookView xWindow="15030" yWindow="1785" windowWidth="32235" windowHeight="18030" xr2:uid="{00000000-000D-0000-FFFF-FFFF00000000}"/>
  </bookViews>
  <sheets>
    <sheet name="01.Budgetmall" sheetId="10" r:id="rId1"/>
    <sheet name="02.Kalkyl för lönekostnader" sheetId="4" r:id="rId2"/>
    <sheet name="03.Budgetmall exempel" sheetId="9" r:id="rId3"/>
    <sheet name="Blad2" sheetId="12" state="hidden" r:id="rId4"/>
    <sheet name="Blad1" sheetId="11" state="hidden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9" l="1"/>
  <c r="C35" i="9"/>
  <c r="C45" i="9"/>
  <c r="C63" i="4"/>
  <c r="C64" i="4" s="1"/>
  <c r="C57" i="4"/>
  <c r="C51" i="4"/>
  <c r="C52" i="4" s="1"/>
  <c r="C45" i="4"/>
  <c r="C46" i="4" s="1"/>
  <c r="C39" i="4"/>
  <c r="C33" i="4"/>
  <c r="C27" i="4"/>
  <c r="C21" i="4"/>
  <c r="C15" i="4"/>
  <c r="C9" i="4"/>
  <c r="C85" i="10"/>
  <c r="C77" i="10"/>
  <c r="C68" i="10"/>
  <c r="C55" i="10"/>
  <c r="A21" i="10"/>
  <c r="A20" i="10"/>
  <c r="A19" i="10"/>
  <c r="A18" i="10"/>
  <c r="A17" i="10"/>
  <c r="A16" i="10"/>
  <c r="A15" i="10"/>
  <c r="A14" i="10"/>
  <c r="A13" i="10"/>
  <c r="A12" i="10"/>
  <c r="C58" i="4"/>
  <c r="C5" i="4" l="1"/>
  <c r="C56" i="4"/>
  <c r="D56" i="4" s="1"/>
  <c r="C20" i="10" s="1"/>
  <c r="C50" i="4"/>
  <c r="D50" i="4" s="1"/>
  <c r="C19" i="10" s="1"/>
  <c r="C44" i="4"/>
  <c r="D44" i="4" s="1"/>
  <c r="C18" i="10" s="1"/>
  <c r="C62" i="4"/>
  <c r="D62" i="4" s="1"/>
  <c r="C21" i="10" s="1"/>
  <c r="C40" i="4"/>
  <c r="C38" i="4" s="1"/>
  <c r="C28" i="4"/>
  <c r="C26" i="4" s="1"/>
  <c r="D26" i="4" s="1"/>
  <c r="C15" i="10" s="1"/>
  <c r="C22" i="4"/>
  <c r="D20" i="4" s="1"/>
  <c r="C14" i="10" s="1"/>
  <c r="C16" i="4"/>
  <c r="C52" i="9"/>
  <c r="C58" i="9"/>
  <c r="C18" i="9"/>
  <c r="D14" i="4" l="1"/>
  <c r="C13" i="10" s="1"/>
  <c r="C10" i="4"/>
  <c r="D8" i="4" s="1"/>
  <c r="C12" i="10" s="1"/>
  <c r="D38" i="4"/>
  <c r="C17" i="10" s="1"/>
  <c r="C34" i="4"/>
  <c r="C32" i="4" s="1"/>
  <c r="C86" i="10"/>
  <c r="C59" i="9"/>
  <c r="C36" i="9"/>
  <c r="C6" i="4" l="1"/>
  <c r="C4" i="4" s="1"/>
  <c r="D32" i="4"/>
  <c r="C16" i="10" s="1"/>
  <c r="C22" i="10" s="1"/>
  <c r="D5" i="4"/>
  <c r="C60" i="9"/>
  <c r="C23" i="10" l="1"/>
  <c r="D6" i="4"/>
  <c r="D4" i="4"/>
  <c r="C56" i="10" l="1"/>
  <c r="C87" i="10" s="1"/>
</calcChain>
</file>

<file path=xl/sharedStrings.xml><?xml version="1.0" encoding="utf-8"?>
<sst xmlns="http://schemas.openxmlformats.org/spreadsheetml/2006/main" count="209" uniqueCount="131">
  <si>
    <t>Annan eller egen medfinansiering - verksamhet</t>
  </si>
  <si>
    <t>Summa kostander som söks stöd för</t>
  </si>
  <si>
    <t xml:space="preserve">BUDGETMALL EXEMPEL                                                                                                                                       </t>
  </si>
  <si>
    <t>ANSÖKAN OM BIDRAG</t>
  </si>
  <si>
    <t>Arbetsuppgifter</t>
  </si>
  <si>
    <t>Lönekostnader inkl PO</t>
  </si>
  <si>
    <t>Summa Personalkostnader inkl PO</t>
  </si>
  <si>
    <t>OH-kostnader ( 15 %)</t>
  </si>
  <si>
    <t>Övriga kostnader i verksamheten som bidrag söks för</t>
  </si>
  <si>
    <t>Belopp</t>
  </si>
  <si>
    <t>Summa övriga kostnader</t>
  </si>
  <si>
    <t>Totalt budgeterade kostnader inom verksamheten</t>
  </si>
  <si>
    <t>Finansiär</t>
  </si>
  <si>
    <t>Summa annan finansiering</t>
  </si>
  <si>
    <t>Finansiäringskälla för intäkt (varifrån intäkten kommer)</t>
  </si>
  <si>
    <t>Summa intern finansierng</t>
  </si>
  <si>
    <t>Beskrivning av intäkt</t>
  </si>
  <si>
    <t>Summa intäkter som genereras inom verksamheten</t>
  </si>
  <si>
    <t>Totalt budgeterad annan eller egen finansiering inom verksamheten</t>
  </si>
  <si>
    <t xml:space="preserve">Medarbetare </t>
  </si>
  <si>
    <t>Projektledare</t>
  </si>
  <si>
    <t>Lokalkostnader</t>
  </si>
  <si>
    <t>Bostadsbolag X</t>
  </si>
  <si>
    <t xml:space="preserve">Lönestöd för adminsitratör 60 % av lön </t>
  </si>
  <si>
    <t>Arbetsförmedligen</t>
  </si>
  <si>
    <t>Totalt:</t>
  </si>
  <si>
    <t>Grunddata</t>
  </si>
  <si>
    <t>TOTALT</t>
  </si>
  <si>
    <t>LÖN</t>
  </si>
  <si>
    <t>PO</t>
  </si>
  <si>
    <t>Lön inkl PO</t>
  </si>
  <si>
    <t>Månadslön</t>
  </si>
  <si>
    <t>Antal månader</t>
  </si>
  <si>
    <t>Omfattning</t>
  </si>
  <si>
    <t>Person 5</t>
  </si>
  <si>
    <t>Person 6</t>
  </si>
  <si>
    <t>Totala LÖNEKOSTNAD</t>
  </si>
  <si>
    <t>Totala lönekostnader inkl PO</t>
  </si>
  <si>
    <t>Totala lönekostnader exkl PO</t>
  </si>
  <si>
    <t>Totala  PO kostnader</t>
  </si>
  <si>
    <t>Person 4</t>
  </si>
  <si>
    <t xml:space="preserve">Adminsitratör </t>
  </si>
  <si>
    <t>Person 3</t>
  </si>
  <si>
    <t>Person 2</t>
  </si>
  <si>
    <t>Beloppet överförs från "Kalkyl för lönekostnader"</t>
  </si>
  <si>
    <t>Totala lönekostnader "Person 1"</t>
  </si>
  <si>
    <t>Totala lönekostnader "Person 2"</t>
  </si>
  <si>
    <t>Totala lönekostnader "Person 4"</t>
  </si>
  <si>
    <t>Totala lönekostnader "Person 3"</t>
  </si>
  <si>
    <t>Totala lönekostnader "Person 5"</t>
  </si>
  <si>
    <t>Totala lönekostnader "Person 6"</t>
  </si>
  <si>
    <t xml:space="preserve">OBS - Ifyllda siffror under "Person 1" är enbart ett exempel. </t>
  </si>
  <si>
    <t>Byt ut exemplet mot aktuella siffror för er verksamhet i de gröna cellerna.</t>
  </si>
  <si>
    <t>Välj personalroll i rullistan i de gula cellerna</t>
  </si>
  <si>
    <t>Fyll i uppgifter om lön i de gröna cellerna</t>
  </si>
  <si>
    <t>Person 7</t>
  </si>
  <si>
    <t>Person 8</t>
  </si>
  <si>
    <t>Person 9</t>
  </si>
  <si>
    <t>Person 10</t>
  </si>
  <si>
    <t xml:space="preserve">Projektmedarbetare </t>
  </si>
  <si>
    <t xml:space="preserve">Administratör </t>
  </si>
  <si>
    <t>Projektnamn:</t>
  </si>
  <si>
    <t>Kalkyl för lönekostnader (lönenivå 2027)</t>
  </si>
  <si>
    <t xml:space="preserve">Arbetsuppgifter  ( Specificera arbetsuppgifter i projektet  för respektive  person ) </t>
  </si>
  <si>
    <t>A1 : Personal och roll i verksamheten som bidrag söks för</t>
  </si>
  <si>
    <t>Beskrivning av övriga kostnader och enklare beräkning</t>
  </si>
  <si>
    <t>Hyra 15 kvm på Järnvägsgatan 60 , ca 20 %  används projektet, (12*5 000 ) *0,2</t>
  </si>
  <si>
    <t>Subventionering av hyra, 10 % förfaller projektet</t>
  </si>
  <si>
    <t>Sparade eget kapital , buffert sparande</t>
  </si>
  <si>
    <t>Intäkter som genereas inom projektet (beskriv kostnadsposter)</t>
  </si>
  <si>
    <t>Försäljning inom projektet</t>
  </si>
  <si>
    <t>Adminsitratör</t>
  </si>
  <si>
    <t>Ansökande organisation /projektägare:</t>
  </si>
  <si>
    <t xml:space="preserve">OBS - Fyll först i bladet 'Kalkyl för lönekostnader' nedan, om ni söker bidrag för löner. </t>
  </si>
  <si>
    <t>A2 : Övriga kostnader i projektet som bidrag söks för</t>
  </si>
  <si>
    <t>PROJEKTBIDRAG (  i kr)</t>
  </si>
  <si>
    <t>Handledare inom aktivitet x</t>
  </si>
  <si>
    <t>Kostnader - PROJEKT</t>
  </si>
  <si>
    <t xml:space="preserve">Personal och roll iprojketet som bidrag söks för </t>
  </si>
  <si>
    <t xml:space="preserve">10 timanställda * 30 timmar * 160 kr </t>
  </si>
  <si>
    <t>Loppmarknad, medlemsavgifter, ej utnyttjat bidrag utan återkrav ,gåvor</t>
  </si>
  <si>
    <t>OBS - Fyll i endast vita celler i tabellen</t>
  </si>
  <si>
    <t>Totala lönekostnader "Person 7"</t>
  </si>
  <si>
    <t>Totala lönekostnader "Person 8"</t>
  </si>
  <si>
    <t>Överförs till "Budgetmall" cell C11</t>
  </si>
  <si>
    <t>Överförs till "Budgetmall" cell C12</t>
  </si>
  <si>
    <t>Överförs till "Budgetmall" cell C 13</t>
  </si>
  <si>
    <t>Överförs till "Budgetmall" cell C14</t>
  </si>
  <si>
    <t>Överförs till "Budgetmall" cell C15</t>
  </si>
  <si>
    <t>Överförs till "Budgetmall" cell C16</t>
  </si>
  <si>
    <t>Överförs till "Budgetmall" cell C17</t>
  </si>
  <si>
    <t>Överförs till "Budgetmall" rad  C18</t>
  </si>
  <si>
    <t>Totala lönekostnader "Person 9"</t>
  </si>
  <si>
    <t>Överförs till "Budgetmall" rad  C19</t>
  </si>
  <si>
    <t>Totala lönekostnader "Person 10"</t>
  </si>
  <si>
    <t>Överförs till "Budgetmall" cell  C20</t>
  </si>
  <si>
    <t>Totalt budgeterade kostnader inom projektet</t>
  </si>
  <si>
    <t>Totalt budgeterad annan eller egen finansiering inom projektet</t>
  </si>
  <si>
    <t>OBS - Fyll endast i de vita cellerna</t>
  </si>
  <si>
    <t>Extern medfinansiering till projekt  som bidrag söks för (beskriv kostnadsposter)</t>
  </si>
  <si>
    <t>Möte med Malmö stad, skriva rapporter , planerar verksamhet</t>
  </si>
  <si>
    <t>Genomföra intervjuer, kartläggning av deltagare, förberedda workshops</t>
  </si>
  <si>
    <t>Löpande adminsitration, bokföring, budgetuppföljning, fakturering, mötesanteckningar</t>
  </si>
  <si>
    <t xml:space="preserve">Material, redskap, utbildningmaterial för deltagare </t>
  </si>
  <si>
    <t>Material som används till workshops med deltagare /målgruppen</t>
  </si>
  <si>
    <t>Material för aktiviteter inom Kompetensförsörjningsspår</t>
  </si>
  <si>
    <t xml:space="preserve">Material för aktiviteter, pennor, block, målarfärg, enklare fika </t>
  </si>
  <si>
    <t>Timanställda , vägledare inom Filmkapande spår</t>
  </si>
  <si>
    <t>Hyra av externa lokaler</t>
  </si>
  <si>
    <t>3 workshops med deltagarna * 5 000, externa möte med samverksanspartners  ca 5 möte* 2 000</t>
  </si>
  <si>
    <t xml:space="preserve">Resekostnader </t>
  </si>
  <si>
    <t xml:space="preserve">Bussbiljetter för deltagare ca 50 st * 10 ggr* 95 kr </t>
  </si>
  <si>
    <t xml:space="preserve">Försäkring av delatagre </t>
  </si>
  <si>
    <t>ca 100 deltagare * 199 kr</t>
  </si>
  <si>
    <t>Sustainable Innovation Week</t>
  </si>
  <si>
    <t>Region Skåne , samverkanspartner</t>
  </si>
  <si>
    <t>Ansökande organisation /projektägare: Innovation förening</t>
  </si>
  <si>
    <t>Ej specificerat kostnad, medfinansiering sponsorer</t>
  </si>
  <si>
    <t>Diverse sponsorer</t>
  </si>
  <si>
    <t xml:space="preserve">Avgifter för deltagande i Panel Week , ca 50 företag * 500 kr </t>
  </si>
  <si>
    <t>Projektnamn: Hållbara innovationer</t>
  </si>
  <si>
    <t xml:space="preserve">BUDGETMALL  PROJEKTBIDRAG  (  i kronor    )                                                                                                                           </t>
  </si>
  <si>
    <t>Projektperiod :</t>
  </si>
  <si>
    <t>A: Kostnader - verksamhet</t>
  </si>
  <si>
    <t xml:space="preserve">B: INTÄKTER / FINANSIERING </t>
  </si>
  <si>
    <t xml:space="preserve">Egen medfinansiering </t>
  </si>
  <si>
    <t xml:space="preserve">B1:Extern finansiering ( vilka kostnadasposter finansieras) </t>
  </si>
  <si>
    <t xml:space="preserve">B2:Egen medfinansiering ( Vilka kostnadsposter finansieras) </t>
  </si>
  <si>
    <t xml:space="preserve">B3: Intäkter som genereas inom projketet (namge intäkten) </t>
  </si>
  <si>
    <t>Projektperiod : 20270101-20271231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</si>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</sst>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r&quot;"/>
  </numFmts>
  <fonts count="3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name val="Calibri"/>
      <family val="2"/>
    </font>
    <font>
      <i/>
      <sz val="11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  <font>
      <b/>
      <sz val="13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C00000"/>
      <name val="Calibri"/>
      <family val="2"/>
    </font>
    <font>
      <b/>
      <i/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4"/>
      <name val="Calibri"/>
      <family val="2"/>
    </font>
    <font>
      <b/>
      <sz val="16"/>
      <color theme="1" tint="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1"/>
      <color rgb="FFA2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8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4"/>
      <color rgb="FFA20000"/>
      <name val="Calibri"/>
      <family val="2"/>
      <scheme val="minor"/>
    </font>
    <font>
      <b/>
      <sz val="14"/>
      <color theme="1" tint="0.249977111117893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i/>
      <sz val="11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DDEBF7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rgb="FF000000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theme="7" tint="0.59999389629810485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9" fontId="2" fillId="0" borderId="0"/>
    <xf numFmtId="0" fontId="3" fillId="3" borderId="0"/>
    <xf numFmtId="0" fontId="13" fillId="0" borderId="0"/>
  </cellStyleXfs>
  <cellXfs count="235">
    <xf numFmtId="0" fontId="0" fillId="0" borderId="0" xfId="0"/>
    <xf numFmtId="0" fontId="1" fillId="0" borderId="21" xfId="0" applyFont="1" applyBorder="1" applyProtection="1">
      <protection locked="0"/>
    </xf>
    <xf numFmtId="0" fontId="1" fillId="0" borderId="4" xfId="0" applyFont="1" applyBorder="1" applyProtection="1">
      <protection locked="0"/>
    </xf>
    <xf numFmtId="0" fontId="19" fillId="0" borderId="10" xfId="0" applyFont="1" applyBorder="1" applyProtection="1">
      <protection locked="0"/>
    </xf>
    <xf numFmtId="0" fontId="19" fillId="0" borderId="9" xfId="0" applyFont="1" applyBorder="1" applyProtection="1">
      <protection locked="0"/>
    </xf>
    <xf numFmtId="0" fontId="19" fillId="0" borderId="23" xfId="0" applyFont="1" applyBorder="1" applyProtection="1">
      <protection locked="0"/>
    </xf>
    <xf numFmtId="3" fontId="19" fillId="0" borderId="10" xfId="0" applyNumberFormat="1" applyFont="1" applyBorder="1" applyAlignment="1" applyProtection="1">
      <alignment horizontal="right" vertical="center"/>
      <protection locked="0"/>
    </xf>
    <xf numFmtId="3" fontId="19" fillId="0" borderId="9" xfId="0" applyNumberFormat="1" applyFont="1" applyBorder="1" applyAlignment="1" applyProtection="1">
      <alignment horizontal="right" vertical="center"/>
      <protection locked="0"/>
    </xf>
    <xf numFmtId="0" fontId="32" fillId="0" borderId="9" xfId="0" applyFont="1" applyBorder="1" applyProtection="1">
      <protection locked="0"/>
    </xf>
    <xf numFmtId="0" fontId="19" fillId="0" borderId="0" xfId="0" applyFont="1" applyProtection="1">
      <protection locked="0"/>
    </xf>
    <xf numFmtId="0" fontId="33" fillId="2" borderId="11" xfId="0" applyFont="1" applyFill="1" applyBorder="1" applyAlignment="1" applyProtection="1">
      <alignment horizontal="left" wrapText="1"/>
      <protection locked="0"/>
    </xf>
    <xf numFmtId="0" fontId="19" fillId="2" borderId="10" xfId="0" applyFont="1" applyFill="1" applyBorder="1" applyProtection="1">
      <protection locked="0"/>
    </xf>
    <xf numFmtId="0" fontId="19" fillId="2" borderId="10" xfId="0" applyFont="1" applyFill="1" applyBorder="1" applyAlignment="1" applyProtection="1">
      <alignment horizontal="right" wrapText="1"/>
      <protection locked="0"/>
    </xf>
    <xf numFmtId="3" fontId="19" fillId="2" borderId="10" xfId="0" applyNumberFormat="1" applyFont="1" applyFill="1" applyBorder="1" applyAlignment="1" applyProtection="1">
      <alignment horizontal="right" vertical="center"/>
      <protection locked="0"/>
    </xf>
    <xf numFmtId="0" fontId="19" fillId="2" borderId="11" xfId="0" applyFont="1" applyFill="1" applyBorder="1" applyProtection="1">
      <protection locked="0"/>
    </xf>
    <xf numFmtId="0" fontId="19" fillId="2" borderId="11" xfId="0" applyFont="1" applyFill="1" applyBorder="1" applyAlignment="1" applyProtection="1">
      <alignment horizontal="right" wrapText="1"/>
      <protection locked="0"/>
    </xf>
    <xf numFmtId="3" fontId="19" fillId="2" borderId="11" xfId="0" applyNumberFormat="1" applyFont="1" applyFill="1" applyBorder="1" applyAlignment="1" applyProtection="1">
      <alignment horizontal="right" vertical="center"/>
      <protection locked="0"/>
    </xf>
    <xf numFmtId="0" fontId="19" fillId="2" borderId="9" xfId="0" applyFont="1" applyFill="1" applyBorder="1" applyProtection="1">
      <protection locked="0"/>
    </xf>
    <xf numFmtId="0" fontId="19" fillId="2" borderId="9" xfId="0" applyFont="1" applyFill="1" applyBorder="1" applyAlignment="1" applyProtection="1">
      <alignment horizontal="right" wrapText="1"/>
      <protection locked="0"/>
    </xf>
    <xf numFmtId="3" fontId="19" fillId="2" borderId="9" xfId="0" applyNumberFormat="1" applyFont="1" applyFill="1" applyBorder="1" applyAlignment="1" applyProtection="1">
      <alignment horizontal="right" vertical="center"/>
      <protection locked="0"/>
    </xf>
    <xf numFmtId="3" fontId="1" fillId="0" borderId="9" xfId="0" applyNumberFormat="1" applyFont="1" applyBorder="1" applyAlignment="1" applyProtection="1">
      <alignment horizontal="right" vertical="center"/>
      <protection locked="0"/>
    </xf>
    <xf numFmtId="0" fontId="11" fillId="5" borderId="5" xfId="0" applyFont="1" applyFill="1" applyBorder="1" applyAlignment="1" applyProtection="1">
      <alignment horizontal="left" vertical="center" indent="1"/>
      <protection locked="0"/>
    </xf>
    <xf numFmtId="3" fontId="12" fillId="5" borderId="29" xfId="0" applyNumberFormat="1" applyFont="1" applyFill="1" applyBorder="1" applyAlignment="1" applyProtection="1">
      <alignment vertical="center"/>
      <protection locked="0"/>
    </xf>
    <xf numFmtId="9" fontId="12" fillId="5" borderId="28" xfId="1" applyFont="1" applyFill="1" applyBorder="1" applyAlignment="1" applyProtection="1">
      <alignment vertical="center"/>
      <protection locked="0"/>
    </xf>
    <xf numFmtId="3" fontId="12" fillId="5" borderId="30" xfId="0" applyNumberFormat="1" applyFont="1" applyFill="1" applyBorder="1" applyAlignment="1" applyProtection="1">
      <alignment horizontal="center" vertical="center"/>
      <protection locked="0"/>
    </xf>
    <xf numFmtId="10" fontId="12" fillId="2" borderId="31" xfId="0" applyNumberFormat="1" applyFont="1" applyFill="1" applyBorder="1" applyAlignment="1" applyProtection="1">
      <alignment horizontal="center" vertical="center"/>
      <protection locked="0"/>
    </xf>
    <xf numFmtId="0" fontId="17" fillId="6" borderId="6" xfId="0" applyFont="1" applyFill="1" applyBorder="1" applyAlignment="1" applyProtection="1">
      <alignment horizontal="center" vertical="center" wrapText="1"/>
    </xf>
    <xf numFmtId="0" fontId="17" fillId="0" borderId="0" xfId="0" applyFont="1" applyProtection="1"/>
    <xf numFmtId="3" fontId="4" fillId="0" borderId="0" xfId="0" applyNumberFormat="1" applyFont="1" applyAlignment="1" applyProtection="1">
      <alignment horizontal="right" vertical="center"/>
    </xf>
    <xf numFmtId="0" fontId="4" fillId="0" borderId="0" xfId="0" applyFont="1" applyProtection="1"/>
    <xf numFmtId="0" fontId="0" fillId="0" borderId="0" xfId="0" applyProtection="1"/>
    <xf numFmtId="0" fontId="1" fillId="4" borderId="14" xfId="0" applyFont="1" applyFill="1" applyBorder="1" applyAlignment="1" applyProtection="1">
      <alignment horizontal="center"/>
    </xf>
    <xf numFmtId="3" fontId="0" fillId="0" borderId="0" xfId="0" applyNumberFormat="1" applyAlignment="1" applyProtection="1">
      <alignment horizontal="right" vertical="center"/>
    </xf>
    <xf numFmtId="0" fontId="1" fillId="0" borderId="21" xfId="0" applyFont="1" applyBorder="1" applyProtection="1"/>
    <xf numFmtId="0" fontId="1" fillId="0" borderId="4" xfId="0" applyFont="1" applyBorder="1" applyProtection="1"/>
    <xf numFmtId="0" fontId="25" fillId="0" borderId="0" xfId="0" applyFont="1" applyProtection="1"/>
    <xf numFmtId="0" fontId="23" fillId="0" borderId="0" xfId="0" applyFont="1" applyProtection="1"/>
    <xf numFmtId="0" fontId="22" fillId="11" borderId="18" xfId="0" applyFont="1" applyFill="1" applyBorder="1" applyAlignment="1" applyProtection="1">
      <alignment horizontal="center" vertical="center" wrapText="1"/>
    </xf>
    <xf numFmtId="0" fontId="18" fillId="11" borderId="19" xfId="0" applyFont="1" applyFill="1" applyBorder="1" applyAlignment="1" applyProtection="1">
      <alignment horizontal="center" wrapText="1"/>
    </xf>
    <xf numFmtId="3" fontId="18" fillId="11" borderId="20" xfId="0" applyNumberFormat="1" applyFont="1" applyFill="1" applyBorder="1" applyAlignment="1" applyProtection="1">
      <alignment horizontal="right" vertical="center"/>
    </xf>
    <xf numFmtId="0" fontId="1" fillId="0" borderId="0" xfId="0" applyFont="1" applyAlignment="1" applyProtection="1">
      <alignment horizontal="center"/>
    </xf>
    <xf numFmtId="0" fontId="15" fillId="7" borderId="4" xfId="0" applyFont="1" applyFill="1" applyBorder="1" applyProtection="1"/>
    <xf numFmtId="0" fontId="15" fillId="7" borderId="12" xfId="0" applyFont="1" applyFill="1" applyBorder="1" applyAlignment="1" applyProtection="1">
      <alignment horizontal="left"/>
    </xf>
    <xf numFmtId="3" fontId="15" fillId="7" borderId="3" xfId="0" applyNumberFormat="1" applyFont="1" applyFill="1" applyBorder="1" applyAlignment="1" applyProtection="1">
      <alignment horizontal="right" vertical="center"/>
    </xf>
    <xf numFmtId="0" fontId="14" fillId="0" borderId="10" xfId="0" applyFont="1" applyBorder="1" applyProtection="1"/>
    <xf numFmtId="3" fontId="14" fillId="0" borderId="10" xfId="0" applyNumberFormat="1" applyFont="1" applyBorder="1" applyAlignment="1" applyProtection="1">
      <alignment horizontal="right" vertical="center"/>
    </xf>
    <xf numFmtId="0" fontId="0" fillId="8" borderId="2" xfId="0" applyFill="1" applyBorder="1" applyProtection="1"/>
    <xf numFmtId="0" fontId="15" fillId="8" borderId="8" xfId="0" applyFont="1" applyFill="1" applyBorder="1" applyAlignment="1" applyProtection="1">
      <alignment horizontal="right" wrapText="1"/>
    </xf>
    <xf numFmtId="3" fontId="15" fillId="8" borderId="3" xfId="0" applyNumberFormat="1" applyFont="1" applyFill="1" applyBorder="1" applyAlignment="1" applyProtection="1">
      <alignment horizontal="right" vertical="center"/>
    </xf>
    <xf numFmtId="0" fontId="0" fillId="8" borderId="1" xfId="0" applyFill="1" applyBorder="1" applyProtection="1"/>
    <xf numFmtId="0" fontId="15" fillId="7" borderId="4" xfId="0" applyFont="1" applyFill="1" applyBorder="1" applyAlignment="1" applyProtection="1">
      <alignment horizontal="left"/>
    </xf>
    <xf numFmtId="3" fontId="15" fillId="7" borderId="4" xfId="0" applyNumberFormat="1" applyFont="1" applyFill="1" applyBorder="1" applyAlignment="1" applyProtection="1">
      <alignment horizontal="right" vertical="center"/>
    </xf>
    <xf numFmtId="0" fontId="29" fillId="0" borderId="9" xfId="0" applyFont="1" applyBorder="1" applyProtection="1"/>
    <xf numFmtId="3" fontId="14" fillId="0" borderId="9" xfId="0" applyNumberFormat="1" applyFont="1" applyBorder="1" applyAlignment="1" applyProtection="1">
      <alignment horizontal="right" vertical="center"/>
    </xf>
    <xf numFmtId="0" fontId="14" fillId="0" borderId="9" xfId="0" applyFont="1" applyBorder="1" applyProtection="1"/>
    <xf numFmtId="0" fontId="25" fillId="10" borderId="0" xfId="0" applyFont="1" applyFill="1" applyProtection="1"/>
    <xf numFmtId="0" fontId="27" fillId="10" borderId="0" xfId="0" applyFont="1" applyFill="1" applyAlignment="1" applyProtection="1">
      <alignment horizontal="right" wrapText="1"/>
    </xf>
    <xf numFmtId="3" fontId="21" fillId="10" borderId="0" xfId="0" applyNumberFormat="1" applyFont="1" applyFill="1" applyAlignment="1" applyProtection="1">
      <alignment horizontal="right" vertical="center"/>
    </xf>
    <xf numFmtId="0" fontId="25" fillId="0" borderId="0" xfId="0" applyFont="1" applyAlignment="1" applyProtection="1">
      <alignment horizontal="right" wrapText="1"/>
    </xf>
    <xf numFmtId="3" fontId="21" fillId="0" borderId="0" xfId="0" applyNumberFormat="1" applyFont="1" applyAlignment="1" applyProtection="1">
      <alignment horizontal="right" vertical="center"/>
    </xf>
    <xf numFmtId="0" fontId="22" fillId="12" borderId="18" xfId="0" applyFont="1" applyFill="1" applyBorder="1" applyAlignment="1" applyProtection="1">
      <alignment horizontal="center" vertical="center" wrapText="1"/>
    </xf>
    <xf numFmtId="0" fontId="0" fillId="12" borderId="19" xfId="0" applyFill="1" applyBorder="1" applyProtection="1"/>
    <xf numFmtId="3" fontId="0" fillId="12" borderId="20" xfId="0" applyNumberFormat="1" applyFill="1" applyBorder="1" applyAlignment="1" applyProtection="1">
      <alignment horizontal="right" vertical="center"/>
    </xf>
    <xf numFmtId="0" fontId="20" fillId="0" borderId="0" xfId="0" applyFont="1" applyProtection="1"/>
    <xf numFmtId="0" fontId="28" fillId="4" borderId="2" xfId="0" applyFont="1" applyFill="1" applyBorder="1" applyProtection="1"/>
    <xf numFmtId="0" fontId="15" fillId="4" borderId="8" xfId="0" applyFont="1" applyFill="1" applyBorder="1" applyProtection="1"/>
    <xf numFmtId="3" fontId="15" fillId="4" borderId="3" xfId="0" applyNumberFormat="1" applyFont="1" applyFill="1" applyBorder="1" applyAlignment="1" applyProtection="1">
      <alignment horizontal="right" vertical="center"/>
    </xf>
    <xf numFmtId="0" fontId="16" fillId="0" borderId="9" xfId="0" applyFont="1" applyBorder="1" applyProtection="1"/>
    <xf numFmtId="3" fontId="16" fillId="0" borderId="9" xfId="0" applyNumberFormat="1" applyFont="1" applyBorder="1" applyAlignment="1" applyProtection="1">
      <alignment horizontal="right" vertical="center"/>
    </xf>
    <xf numFmtId="0" fontId="15" fillId="8" borderId="11" xfId="0" applyFont="1" applyFill="1" applyBorder="1" applyProtection="1"/>
    <xf numFmtId="0" fontId="15" fillId="8" borderId="11" xfId="0" applyFont="1" applyFill="1" applyBorder="1" applyAlignment="1" applyProtection="1">
      <alignment horizontal="right"/>
    </xf>
    <xf numFmtId="3" fontId="15" fillId="8" borderId="11" xfId="0" applyNumberFormat="1" applyFont="1" applyFill="1" applyBorder="1" applyAlignment="1" applyProtection="1">
      <alignment horizontal="right" vertical="center"/>
    </xf>
    <xf numFmtId="0" fontId="28" fillId="4" borderId="8" xfId="0" applyFont="1" applyFill="1" applyBorder="1" applyAlignment="1" applyProtection="1">
      <alignment horizontal="left"/>
    </xf>
    <xf numFmtId="0" fontId="14" fillId="9" borderId="11" xfId="0" applyFont="1" applyFill="1" applyBorder="1" applyProtection="1"/>
    <xf numFmtId="0" fontId="15" fillId="9" borderId="11" xfId="0" applyFont="1" applyFill="1" applyBorder="1" applyAlignment="1" applyProtection="1">
      <alignment horizontal="right"/>
    </xf>
    <xf numFmtId="3" fontId="15" fillId="9" borderId="11" xfId="0" applyNumberFormat="1" applyFont="1" applyFill="1" applyBorder="1" applyAlignment="1" applyProtection="1">
      <alignment horizontal="right" vertical="center"/>
    </xf>
    <xf numFmtId="0" fontId="15" fillId="4" borderId="8" xfId="0" applyFont="1" applyFill="1" applyBorder="1" applyAlignment="1" applyProtection="1">
      <alignment horizontal="left" wrapText="1"/>
    </xf>
    <xf numFmtId="0" fontId="0" fillId="2" borderId="10" xfId="0" applyFill="1" applyBorder="1" applyProtection="1"/>
    <xf numFmtId="0" fontId="29" fillId="2" borderId="10" xfId="0" applyFont="1" applyFill="1" applyBorder="1" applyAlignment="1" applyProtection="1">
      <alignment horizontal="left" wrapText="1"/>
    </xf>
    <xf numFmtId="3" fontId="14" fillId="2" borderId="10" xfId="0" applyNumberFormat="1" applyFont="1" applyFill="1" applyBorder="1" applyAlignment="1" applyProtection="1">
      <alignment horizontal="right" vertical="center"/>
    </xf>
    <xf numFmtId="0" fontId="0" fillId="2" borderId="11" xfId="0" applyFill="1" applyBorder="1" applyProtection="1"/>
    <xf numFmtId="0" fontId="24" fillId="2" borderId="11" xfId="0" applyFont="1" applyFill="1" applyBorder="1" applyAlignment="1" applyProtection="1">
      <alignment horizontal="left" wrapText="1"/>
    </xf>
    <xf numFmtId="3" fontId="14" fillId="2" borderId="11" xfId="0" applyNumberFormat="1" applyFont="1" applyFill="1" applyBorder="1" applyAlignment="1" applyProtection="1">
      <alignment horizontal="right" vertical="center"/>
    </xf>
    <xf numFmtId="0" fontId="14" fillId="2" borderId="11" xfId="0" applyFont="1" applyFill="1" applyBorder="1" applyAlignment="1" applyProtection="1">
      <alignment horizontal="right" wrapText="1"/>
    </xf>
    <xf numFmtId="0" fontId="0" fillId="2" borderId="9" xfId="0" applyFill="1" applyBorder="1" applyProtection="1"/>
    <xf numFmtId="0" fontId="14" fillId="2" borderId="9" xfId="0" applyFont="1" applyFill="1" applyBorder="1" applyAlignment="1" applyProtection="1">
      <alignment horizontal="right" wrapText="1"/>
    </xf>
    <xf numFmtId="3" fontId="14" fillId="2" borderId="9" xfId="0" applyNumberFormat="1" applyFont="1" applyFill="1" applyBorder="1" applyAlignment="1" applyProtection="1">
      <alignment horizontal="right" vertical="center"/>
    </xf>
    <xf numFmtId="0" fontId="0" fillId="9" borderId="16" xfId="0" applyFill="1" applyBorder="1" applyProtection="1"/>
    <xf numFmtId="0" fontId="15" fillId="9" borderId="17" xfId="0" applyFont="1" applyFill="1" applyBorder="1" applyAlignment="1" applyProtection="1">
      <alignment horizontal="right" wrapText="1"/>
    </xf>
    <xf numFmtId="3" fontId="15" fillId="9" borderId="15" xfId="0" applyNumberFormat="1" applyFont="1" applyFill="1" applyBorder="1" applyAlignment="1" applyProtection="1">
      <alignment horizontal="right" vertical="center"/>
    </xf>
    <xf numFmtId="0" fontId="26" fillId="0" borderId="1" xfId="0" applyFont="1" applyBorder="1" applyAlignment="1" applyProtection="1">
      <alignment horizontal="center" wrapText="1"/>
    </xf>
    <xf numFmtId="0" fontId="26" fillId="0" borderId="13" xfId="0" applyFont="1" applyBorder="1" applyAlignment="1" applyProtection="1">
      <alignment horizontal="right" wrapText="1"/>
    </xf>
    <xf numFmtId="3" fontId="26" fillId="0" borderId="13" xfId="0" applyNumberFormat="1" applyFont="1" applyBorder="1" applyAlignment="1" applyProtection="1">
      <alignment horizontal="right" vertical="center"/>
    </xf>
    <xf numFmtId="0" fontId="4" fillId="2" borderId="4" xfId="0" applyFont="1" applyFill="1" applyBorder="1" applyAlignment="1" applyProtection="1">
      <alignment horizontal="center" vertical="center" wrapText="1"/>
    </xf>
    <xf numFmtId="3" fontId="35" fillId="0" borderId="0" xfId="0" applyNumberFormat="1" applyFont="1" applyProtection="1"/>
    <xf numFmtId="0" fontId="0" fillId="2" borderId="0" xfId="0" applyFill="1" applyProtection="1"/>
    <xf numFmtId="0" fontId="6" fillId="15" borderId="5" xfId="0" applyFont="1" applyFill="1" applyBorder="1" applyAlignment="1" applyProtection="1">
      <alignment vertical="center"/>
    </xf>
    <xf numFmtId="0" fontId="7" fillId="15" borderId="6" xfId="0" applyFont="1" applyFill="1" applyBorder="1" applyAlignment="1" applyProtection="1">
      <alignment vertical="center" wrapText="1"/>
    </xf>
    <xf numFmtId="0" fontId="8" fillId="15" borderId="36" xfId="0" applyFont="1" applyFill="1" applyBorder="1" applyAlignment="1" applyProtection="1">
      <alignment horizontal="center" vertical="center" wrapText="1"/>
    </xf>
    <xf numFmtId="0" fontId="8" fillId="15" borderId="7" xfId="0" applyFont="1" applyFill="1" applyBorder="1" applyAlignment="1" applyProtection="1">
      <alignment horizontal="center" vertical="center"/>
    </xf>
    <xf numFmtId="0" fontId="9" fillId="2" borderId="0" xfId="0" applyFont="1" applyFill="1" applyAlignment="1" applyProtection="1">
      <alignment horizontal="left" vertical="center"/>
    </xf>
    <xf numFmtId="0" fontId="36" fillId="2" borderId="0" xfId="0" applyFont="1" applyFill="1" applyProtection="1"/>
    <xf numFmtId="0" fontId="6" fillId="5" borderId="0" xfId="0" applyFont="1" applyFill="1" applyAlignment="1" applyProtection="1">
      <alignment horizontal="center" vertical="center" wrapText="1"/>
    </xf>
    <xf numFmtId="0" fontId="7" fillId="15" borderId="1" xfId="0" applyFont="1" applyFill="1" applyBorder="1" applyAlignment="1" applyProtection="1">
      <alignment vertical="center"/>
    </xf>
    <xf numFmtId="0" fontId="7" fillId="15" borderId="4" xfId="0" applyFont="1" applyFill="1" applyBorder="1" applyAlignment="1" applyProtection="1">
      <alignment vertical="center"/>
    </xf>
    <xf numFmtId="10" fontId="9" fillId="15" borderId="13" xfId="0" applyNumberFormat="1" applyFont="1" applyFill="1" applyBorder="1" applyAlignment="1" applyProtection="1">
      <alignment horizontal="right" vertical="center"/>
    </xf>
    <xf numFmtId="9" fontId="7" fillId="15" borderId="13" xfId="0" applyNumberFormat="1" applyFont="1" applyFill="1" applyBorder="1" applyAlignment="1" applyProtection="1">
      <alignment horizontal="right" vertical="center"/>
    </xf>
    <xf numFmtId="3" fontId="5" fillId="5" borderId="0" xfId="0" applyNumberFormat="1" applyFont="1" applyFill="1" applyAlignment="1" applyProtection="1">
      <alignment vertical="center"/>
    </xf>
    <xf numFmtId="3" fontId="35" fillId="0" borderId="0" xfId="0" applyNumberFormat="1" applyFont="1" applyAlignment="1" applyProtection="1">
      <alignment vertical="center"/>
    </xf>
    <xf numFmtId="0" fontId="7" fillId="2" borderId="0" xfId="0" applyFont="1" applyFill="1" applyAlignment="1" applyProtection="1">
      <alignment horizontal="right" vertical="center" wrapText="1"/>
    </xf>
    <xf numFmtId="0" fontId="3" fillId="2" borderId="0" xfId="2" applyFill="1" applyProtection="1"/>
    <xf numFmtId="0" fontId="7" fillId="15" borderId="33" xfId="0" applyFont="1" applyFill="1" applyBorder="1" applyAlignment="1" applyProtection="1">
      <alignment vertical="center"/>
    </xf>
    <xf numFmtId="0" fontId="7" fillId="15" borderId="30" xfId="0" applyFont="1" applyFill="1" applyBorder="1" applyAlignment="1" applyProtection="1">
      <alignment vertical="center"/>
    </xf>
    <xf numFmtId="3" fontId="4" fillId="15" borderId="27" xfId="0" applyNumberFormat="1" applyFont="1" applyFill="1" applyBorder="1" applyAlignment="1" applyProtection="1">
      <alignment vertical="center"/>
    </xf>
    <xf numFmtId="3" fontId="4" fillId="15" borderId="13" xfId="0" applyNumberFormat="1" applyFont="1" applyFill="1" applyBorder="1" applyAlignment="1" applyProtection="1">
      <alignment vertical="center"/>
    </xf>
    <xf numFmtId="9" fontId="9" fillId="2" borderId="0" xfId="0" applyNumberFormat="1" applyFont="1" applyFill="1" applyAlignment="1" applyProtection="1">
      <alignment horizontal="right" vertical="center"/>
    </xf>
    <xf numFmtId="9" fontId="7" fillId="4" borderId="4" xfId="0" applyNumberFormat="1" applyFont="1" applyFill="1" applyBorder="1" applyAlignment="1" applyProtection="1">
      <alignment horizontal="right" vertical="center"/>
    </xf>
    <xf numFmtId="0" fontId="7" fillId="15" borderId="34" xfId="0" applyFont="1" applyFill="1" applyBorder="1" applyAlignment="1" applyProtection="1">
      <alignment vertical="center"/>
    </xf>
    <xf numFmtId="0" fontId="7" fillId="15" borderId="31" xfId="0" applyFont="1" applyFill="1" applyBorder="1" applyAlignment="1" applyProtection="1">
      <alignment vertical="center"/>
    </xf>
    <xf numFmtId="3" fontId="4" fillId="15" borderId="29" xfId="0" applyNumberFormat="1" applyFont="1" applyFill="1" applyBorder="1" applyAlignment="1" applyProtection="1">
      <alignment vertical="center"/>
    </xf>
    <xf numFmtId="3" fontId="10" fillId="2" borderId="0" xfId="0" applyNumberFormat="1" applyFont="1" applyFill="1" applyAlignment="1" applyProtection="1">
      <alignment horizontal="center" vertical="center"/>
    </xf>
    <xf numFmtId="3" fontId="10" fillId="5" borderId="0" xfId="0" applyNumberFormat="1" applyFont="1" applyFill="1" applyAlignment="1" applyProtection="1">
      <alignment vertical="center"/>
    </xf>
    <xf numFmtId="0" fontId="7" fillId="15" borderId="35" xfId="0" applyFont="1" applyFill="1" applyBorder="1" applyAlignment="1" applyProtection="1">
      <alignment vertical="center"/>
    </xf>
    <xf numFmtId="0" fontId="7" fillId="15" borderId="32" xfId="0" applyFont="1" applyFill="1" applyBorder="1" applyAlignment="1" applyProtection="1">
      <alignment vertical="center"/>
    </xf>
    <xf numFmtId="3" fontId="4" fillId="15" borderId="28" xfId="0" applyNumberFormat="1" applyFont="1" applyFill="1" applyBorder="1" applyAlignment="1" applyProtection="1">
      <alignment vertical="center"/>
    </xf>
    <xf numFmtId="3" fontId="7" fillId="13" borderId="6" xfId="0" applyNumberFormat="1" applyFont="1" applyFill="1" applyBorder="1" applyAlignment="1" applyProtection="1">
      <alignment horizontal="center" vertical="center" wrapText="1"/>
    </xf>
    <xf numFmtId="0" fontId="0" fillId="13" borderId="26" xfId="0" applyFill="1" applyBorder="1" applyProtection="1"/>
    <xf numFmtId="0" fontId="11" fillId="13" borderId="1" xfId="0" applyFont="1" applyFill="1" applyBorder="1" applyAlignment="1" applyProtection="1">
      <alignment horizontal="left" vertical="center" indent="1"/>
    </xf>
    <xf numFmtId="3" fontId="7" fillId="13" borderId="4" xfId="0" applyNumberFormat="1" applyFont="1" applyFill="1" applyBorder="1" applyAlignment="1" applyProtection="1">
      <alignment horizontal="left" vertical="center" indent="1"/>
    </xf>
    <xf numFmtId="3" fontId="12" fillId="13" borderId="13" xfId="0" applyNumberFormat="1" applyFont="1" applyFill="1" applyBorder="1" applyAlignment="1" applyProtection="1">
      <alignment vertical="center"/>
    </xf>
    <xf numFmtId="3" fontId="5" fillId="14" borderId="13" xfId="0" applyNumberFormat="1" applyFont="1" applyFill="1" applyBorder="1" applyAlignment="1" applyProtection="1">
      <alignment vertical="center"/>
    </xf>
    <xf numFmtId="0" fontId="0" fillId="4" borderId="9" xfId="0" applyFill="1" applyBorder="1" applyProtection="1"/>
    <xf numFmtId="3" fontId="10" fillId="0" borderId="0" xfId="0" applyNumberFormat="1" applyFont="1" applyAlignment="1" applyProtection="1">
      <alignment vertical="center"/>
    </xf>
    <xf numFmtId="0" fontId="12" fillId="14" borderId="33" xfId="0" applyFont="1" applyFill="1" applyBorder="1" applyAlignment="1" applyProtection="1">
      <alignment horizontal="left" vertical="center" indent="2"/>
    </xf>
    <xf numFmtId="3" fontId="12" fillId="14" borderId="27" xfId="0" applyNumberFormat="1" applyFont="1" applyFill="1" applyBorder="1" applyAlignment="1" applyProtection="1">
      <alignment vertical="center"/>
    </xf>
    <xf numFmtId="3" fontId="5" fillId="14" borderId="27" xfId="0" applyNumberFormat="1" applyFont="1" applyFill="1" applyBorder="1" applyAlignment="1" applyProtection="1">
      <alignment vertical="center"/>
    </xf>
    <xf numFmtId="0" fontId="12" fillId="14" borderId="34" xfId="0" applyFont="1" applyFill="1" applyBorder="1" applyAlignment="1" applyProtection="1">
      <alignment horizontal="left" vertical="center" indent="2"/>
    </xf>
    <xf numFmtId="3" fontId="12" fillId="14" borderId="29" xfId="0" applyNumberFormat="1" applyFont="1" applyFill="1" applyBorder="1" applyAlignment="1" applyProtection="1">
      <alignment vertical="center"/>
    </xf>
    <xf numFmtId="3" fontId="5" fillId="14" borderId="29" xfId="0" applyNumberFormat="1" applyFont="1" applyFill="1" applyBorder="1" applyAlignment="1" applyProtection="1">
      <alignment vertical="center"/>
    </xf>
    <xf numFmtId="3" fontId="35" fillId="5" borderId="0" xfId="0" applyNumberFormat="1" applyFont="1" applyFill="1" applyAlignment="1" applyProtection="1">
      <alignment vertical="center"/>
    </xf>
    <xf numFmtId="0" fontId="36" fillId="0" borderId="0" xfId="0" applyFont="1" applyProtection="1"/>
    <xf numFmtId="0" fontId="12" fillId="14" borderId="34" xfId="0" applyFont="1" applyFill="1" applyBorder="1" applyAlignment="1" applyProtection="1">
      <alignment horizontal="left" vertical="center" indent="1"/>
    </xf>
    <xf numFmtId="0" fontId="12" fillId="14" borderId="31" xfId="0" applyFont="1" applyFill="1" applyBorder="1" applyAlignment="1" applyProtection="1">
      <alignment horizontal="left" vertical="center" indent="1"/>
    </xf>
    <xf numFmtId="9" fontId="35" fillId="2" borderId="0" xfId="0" applyNumberFormat="1" applyFont="1" applyFill="1" applyAlignment="1" applyProtection="1">
      <alignment horizontal="left" vertical="center"/>
    </xf>
    <xf numFmtId="0" fontId="12" fillId="14" borderId="35" xfId="0" applyFont="1" applyFill="1" applyBorder="1" applyAlignment="1" applyProtection="1">
      <alignment horizontal="left" vertical="center" indent="1"/>
    </xf>
    <xf numFmtId="0" fontId="12" fillId="14" borderId="32" xfId="0" applyFont="1" applyFill="1" applyBorder="1" applyAlignment="1" applyProtection="1">
      <alignment horizontal="left" vertical="center" indent="1"/>
    </xf>
    <xf numFmtId="10" fontId="12" fillId="14" borderId="28" xfId="1" applyNumberFormat="1" applyFont="1" applyFill="1" applyBorder="1" applyAlignment="1" applyProtection="1">
      <alignment vertical="center"/>
    </xf>
    <xf numFmtId="3" fontId="7" fillId="17" borderId="6" xfId="0" applyNumberFormat="1" applyFont="1" applyFill="1" applyBorder="1" applyAlignment="1" applyProtection="1">
      <alignment horizontal="center" vertical="center" wrapText="1"/>
    </xf>
    <xf numFmtId="0" fontId="0" fillId="17" borderId="26" xfId="0" applyFill="1" applyBorder="1" applyProtection="1"/>
    <xf numFmtId="0" fontId="11" fillId="17" borderId="1" xfId="0" applyFont="1" applyFill="1" applyBorder="1" applyAlignment="1" applyProtection="1">
      <alignment horizontal="left" vertical="center" indent="1"/>
    </xf>
    <xf numFmtId="3" fontId="7" fillId="17" borderId="4" xfId="0" applyNumberFormat="1" applyFont="1" applyFill="1" applyBorder="1" applyAlignment="1" applyProtection="1">
      <alignment horizontal="left" vertical="center" indent="1"/>
    </xf>
    <xf numFmtId="3" fontId="12" fillId="17" borderId="13" xfId="0" applyNumberFormat="1" applyFont="1" applyFill="1" applyBorder="1" applyAlignment="1" applyProtection="1">
      <alignment vertical="center"/>
    </xf>
    <xf numFmtId="3" fontId="5" fillId="16" borderId="13" xfId="0" applyNumberFormat="1" applyFont="1" applyFill="1" applyBorder="1" applyAlignment="1" applyProtection="1">
      <alignment vertical="center"/>
    </xf>
    <xf numFmtId="0" fontId="12" fillId="16" borderId="33" xfId="0" applyFont="1" applyFill="1" applyBorder="1" applyAlignment="1" applyProtection="1">
      <alignment horizontal="left" vertical="center" indent="2"/>
    </xf>
    <xf numFmtId="3" fontId="12" fillId="16" borderId="27" xfId="0" applyNumberFormat="1" applyFont="1" applyFill="1" applyBorder="1" applyAlignment="1" applyProtection="1">
      <alignment vertical="center"/>
    </xf>
    <xf numFmtId="3" fontId="5" fillId="16" borderId="27" xfId="0" applyNumberFormat="1" applyFont="1" applyFill="1" applyBorder="1" applyAlignment="1" applyProtection="1">
      <alignment vertical="center"/>
    </xf>
    <xf numFmtId="0" fontId="12" fillId="16" borderId="34" xfId="0" applyFont="1" applyFill="1" applyBorder="1" applyAlignment="1" applyProtection="1">
      <alignment horizontal="left" vertical="center" indent="2"/>
    </xf>
    <xf numFmtId="3" fontId="12" fillId="16" borderId="29" xfId="0" applyNumberFormat="1" applyFont="1" applyFill="1" applyBorder="1" applyAlignment="1" applyProtection="1">
      <alignment vertical="center"/>
    </xf>
    <xf numFmtId="3" fontId="5" fillId="16" borderId="29" xfId="0" applyNumberFormat="1" applyFont="1" applyFill="1" applyBorder="1" applyAlignment="1" applyProtection="1">
      <alignment vertical="center"/>
    </xf>
    <xf numFmtId="0" fontId="12" fillId="16" borderId="34" xfId="0" applyFont="1" applyFill="1" applyBorder="1" applyAlignment="1" applyProtection="1">
      <alignment horizontal="left" vertical="center" indent="1"/>
    </xf>
    <xf numFmtId="0" fontId="12" fillId="16" borderId="31" xfId="0" applyFont="1" applyFill="1" applyBorder="1" applyAlignment="1" applyProtection="1">
      <alignment horizontal="left" vertical="center" indent="1"/>
    </xf>
    <xf numFmtId="0" fontId="12" fillId="16" borderId="35" xfId="0" applyFont="1" applyFill="1" applyBorder="1" applyAlignment="1" applyProtection="1">
      <alignment horizontal="left" vertical="center" indent="1"/>
    </xf>
    <xf numFmtId="0" fontId="12" fillId="16" borderId="32" xfId="0" applyFont="1" applyFill="1" applyBorder="1" applyAlignment="1" applyProtection="1">
      <alignment horizontal="left" vertical="center" indent="1"/>
    </xf>
    <xf numFmtId="10" fontId="12" fillId="16" borderId="28" xfId="1" applyNumberFormat="1" applyFont="1" applyFill="1" applyBorder="1" applyAlignment="1" applyProtection="1">
      <alignment vertical="center"/>
    </xf>
    <xf numFmtId="0" fontId="0" fillId="13" borderId="37" xfId="0" applyFill="1" applyBorder="1" applyProtection="1"/>
    <xf numFmtId="0" fontId="0" fillId="13" borderId="0" xfId="0" applyFill="1" applyProtection="1"/>
    <xf numFmtId="0" fontId="0" fillId="17" borderId="37" xfId="0" applyFill="1" applyBorder="1" applyProtection="1"/>
    <xf numFmtId="0" fontId="0" fillId="17" borderId="0" xfId="0" applyFill="1" applyProtection="1"/>
    <xf numFmtId="3" fontId="7" fillId="19" borderId="6" xfId="0" applyNumberFormat="1" applyFont="1" applyFill="1" applyBorder="1" applyAlignment="1" applyProtection="1">
      <alignment horizontal="center" vertical="center" wrapText="1"/>
    </xf>
    <xf numFmtId="0" fontId="0" fillId="19" borderId="37" xfId="0" applyFill="1" applyBorder="1" applyProtection="1"/>
    <xf numFmtId="0" fontId="0" fillId="19" borderId="0" xfId="0" applyFill="1" applyProtection="1"/>
    <xf numFmtId="0" fontId="11" fillId="19" borderId="1" xfId="0" applyFont="1" applyFill="1" applyBorder="1" applyAlignment="1" applyProtection="1">
      <alignment horizontal="left" vertical="center" indent="1"/>
    </xf>
    <xf numFmtId="3" fontId="7" fillId="19" borderId="4" xfId="0" applyNumberFormat="1" applyFont="1" applyFill="1" applyBorder="1" applyAlignment="1" applyProtection="1">
      <alignment horizontal="left" vertical="center" indent="1"/>
    </xf>
    <xf numFmtId="3" fontId="12" fillId="19" borderId="13" xfId="0" applyNumberFormat="1" applyFont="1" applyFill="1" applyBorder="1" applyAlignment="1" applyProtection="1">
      <alignment vertical="center"/>
    </xf>
    <xf numFmtId="3" fontId="5" fillId="18" borderId="13" xfId="0" applyNumberFormat="1" applyFont="1" applyFill="1" applyBorder="1" applyAlignment="1" applyProtection="1">
      <alignment vertical="center"/>
    </xf>
    <xf numFmtId="0" fontId="12" fillId="18" borderId="33" xfId="0" applyFont="1" applyFill="1" applyBorder="1" applyAlignment="1" applyProtection="1">
      <alignment horizontal="left" vertical="center" indent="2"/>
    </xf>
    <xf numFmtId="3" fontId="12" fillId="18" borderId="27" xfId="0" applyNumberFormat="1" applyFont="1" applyFill="1" applyBorder="1" applyAlignment="1" applyProtection="1">
      <alignment vertical="center"/>
    </xf>
    <xf numFmtId="3" fontId="5" fillId="18" borderId="27" xfId="0" applyNumberFormat="1" applyFont="1" applyFill="1" applyBorder="1" applyAlignment="1" applyProtection="1">
      <alignment vertical="center"/>
    </xf>
    <xf numFmtId="0" fontId="12" fillId="18" borderId="34" xfId="0" applyFont="1" applyFill="1" applyBorder="1" applyAlignment="1" applyProtection="1">
      <alignment horizontal="left" vertical="center" indent="2"/>
    </xf>
    <xf numFmtId="3" fontId="12" fillId="18" borderId="29" xfId="0" applyNumberFormat="1" applyFont="1" applyFill="1" applyBorder="1" applyAlignment="1" applyProtection="1">
      <alignment vertical="center"/>
    </xf>
    <xf numFmtId="3" fontId="5" fillId="18" borderId="29" xfId="0" applyNumberFormat="1" applyFont="1" applyFill="1" applyBorder="1" applyAlignment="1" applyProtection="1">
      <alignment vertical="center"/>
    </xf>
    <xf numFmtId="0" fontId="12" fillId="18" borderId="34" xfId="0" applyFont="1" applyFill="1" applyBorder="1" applyAlignment="1" applyProtection="1">
      <alignment horizontal="left" vertical="center" indent="1"/>
    </xf>
    <xf numFmtId="0" fontId="12" fillId="18" borderId="31" xfId="0" applyFont="1" applyFill="1" applyBorder="1" applyAlignment="1" applyProtection="1">
      <alignment horizontal="left" vertical="center" indent="1"/>
    </xf>
    <xf numFmtId="0" fontId="12" fillId="18" borderId="35" xfId="0" applyFont="1" applyFill="1" applyBorder="1" applyAlignment="1" applyProtection="1">
      <alignment horizontal="left" vertical="center" indent="1"/>
    </xf>
    <xf numFmtId="0" fontId="12" fillId="18" borderId="32" xfId="0" applyFont="1" applyFill="1" applyBorder="1" applyAlignment="1" applyProtection="1">
      <alignment horizontal="left" vertical="center" indent="1"/>
    </xf>
    <xf numFmtId="10" fontId="12" fillId="18" borderId="28" xfId="1" applyNumberFormat="1" applyFont="1" applyFill="1" applyBorder="1" applyAlignment="1" applyProtection="1">
      <alignment vertical="center"/>
    </xf>
    <xf numFmtId="3" fontId="38" fillId="5" borderId="0" xfId="0" applyNumberFormat="1" applyFont="1" applyFill="1" applyAlignment="1" applyProtection="1">
      <alignment vertical="center"/>
      <protection locked="0"/>
    </xf>
    <xf numFmtId="0" fontId="19" fillId="0" borderId="0" xfId="0" applyFont="1" applyProtection="1"/>
    <xf numFmtId="0" fontId="30" fillId="0" borderId="0" xfId="0" applyFont="1" applyProtection="1"/>
    <xf numFmtId="0" fontId="37" fillId="0" borderId="0" xfId="0" applyFont="1" applyProtection="1"/>
    <xf numFmtId="0" fontId="34" fillId="0" borderId="0" xfId="0" applyFont="1" applyProtection="1"/>
    <xf numFmtId="0" fontId="1" fillId="0" borderId="0" xfId="0" applyFont="1" applyProtection="1"/>
    <xf numFmtId="9" fontId="19" fillId="0" borderId="0" xfId="0" applyNumberFormat="1" applyFont="1" applyAlignment="1" applyProtection="1">
      <alignment horizontal="center" vertical="center"/>
    </xf>
    <xf numFmtId="0" fontId="27" fillId="11" borderId="18" xfId="0" applyFont="1" applyFill="1" applyBorder="1" applyAlignment="1" applyProtection="1">
      <alignment horizontal="left" vertical="center" wrapText="1" indent="58"/>
    </xf>
    <xf numFmtId="0" fontId="31" fillId="11" borderId="19" xfId="0" applyFont="1" applyFill="1" applyBorder="1" applyAlignment="1" applyProtection="1">
      <alignment horizontal="center" wrapText="1"/>
    </xf>
    <xf numFmtId="164" fontId="31" fillId="11" borderId="20" xfId="0" applyNumberFormat="1" applyFont="1" applyFill="1" applyBorder="1" applyProtection="1"/>
    <xf numFmtId="0" fontId="1" fillId="7" borderId="4" xfId="0" applyFont="1" applyFill="1" applyBorder="1" applyProtection="1"/>
    <xf numFmtId="0" fontId="1" fillId="7" borderId="12" xfId="0" applyFont="1" applyFill="1" applyBorder="1" applyAlignment="1" applyProtection="1">
      <alignment horizontal="left"/>
    </xf>
    <xf numFmtId="164" fontId="1" fillId="7" borderId="3" xfId="0" applyNumberFormat="1" applyFont="1" applyFill="1" applyBorder="1" applyProtection="1"/>
    <xf numFmtId="3" fontId="19" fillId="13" borderId="10" xfId="0" applyNumberFormat="1" applyFont="1" applyFill="1" applyBorder="1" applyProtection="1"/>
    <xf numFmtId="3" fontId="19" fillId="13" borderId="9" xfId="0" applyNumberFormat="1" applyFont="1" applyFill="1" applyBorder="1" applyProtection="1"/>
    <xf numFmtId="3" fontId="19" fillId="13" borderId="22" xfId="0" applyNumberFormat="1" applyFont="1" applyFill="1" applyBorder="1" applyProtection="1"/>
    <xf numFmtId="3" fontId="19" fillId="13" borderId="24" xfId="0" applyNumberFormat="1" applyFont="1" applyFill="1" applyBorder="1" applyProtection="1"/>
    <xf numFmtId="0" fontId="19" fillId="8" borderId="2" xfId="0" applyFont="1" applyFill="1" applyBorder="1" applyProtection="1"/>
    <xf numFmtId="0" fontId="1" fillId="8" borderId="8" xfId="0" applyFont="1" applyFill="1" applyBorder="1" applyAlignment="1" applyProtection="1">
      <alignment horizontal="right" wrapText="1"/>
    </xf>
    <xf numFmtId="3" fontId="1" fillId="8" borderId="3" xfId="0" applyNumberFormat="1" applyFont="1" applyFill="1" applyBorder="1" applyAlignment="1" applyProtection="1">
      <alignment horizontal="right" vertical="center"/>
    </xf>
    <xf numFmtId="0" fontId="19" fillId="8" borderId="1" xfId="0" applyFont="1" applyFill="1" applyBorder="1" applyProtection="1"/>
    <xf numFmtId="0" fontId="1" fillId="7" borderId="4" xfId="0" applyFont="1" applyFill="1" applyBorder="1" applyAlignment="1" applyProtection="1">
      <alignment horizontal="left"/>
    </xf>
    <xf numFmtId="3" fontId="1" fillId="7" borderId="4" xfId="0" applyNumberFormat="1" applyFont="1" applyFill="1" applyBorder="1" applyAlignment="1" applyProtection="1">
      <alignment horizontal="right" vertical="center"/>
    </xf>
    <xf numFmtId="0" fontId="25" fillId="10" borderId="1" xfId="0" applyFont="1" applyFill="1" applyBorder="1" applyProtection="1"/>
    <xf numFmtId="0" fontId="27" fillId="10" borderId="25" xfId="0" applyFont="1" applyFill="1" applyBorder="1" applyAlignment="1" applyProtection="1">
      <alignment horizontal="right" wrapText="1"/>
    </xf>
    <xf numFmtId="3" fontId="27" fillId="10" borderId="13" xfId="0" applyNumberFormat="1" applyFont="1" applyFill="1" applyBorder="1" applyAlignment="1" applyProtection="1">
      <alignment horizontal="right" vertical="center"/>
    </xf>
    <xf numFmtId="3" fontId="27" fillId="0" borderId="0" xfId="0" applyNumberFormat="1" applyFont="1" applyAlignment="1" applyProtection="1">
      <alignment horizontal="right" vertical="center"/>
    </xf>
    <xf numFmtId="0" fontId="27" fillId="12" borderId="18" xfId="0" applyFont="1" applyFill="1" applyBorder="1" applyAlignment="1" applyProtection="1">
      <alignment horizontal="center" vertical="center" wrapText="1"/>
    </xf>
    <xf numFmtId="0" fontId="19" fillId="12" borderId="19" xfId="0" applyFont="1" applyFill="1" applyBorder="1" applyProtection="1"/>
    <xf numFmtId="3" fontId="19" fillId="12" borderId="20" xfId="0" applyNumberFormat="1" applyFont="1" applyFill="1" applyBorder="1" applyAlignment="1" applyProtection="1">
      <alignment horizontal="right" vertical="center"/>
    </xf>
    <xf numFmtId="0" fontId="1" fillId="4" borderId="2" xfId="0" applyFont="1" applyFill="1" applyBorder="1" applyProtection="1"/>
    <xf numFmtId="0" fontId="1" fillId="4" borderId="8" xfId="0" applyFont="1" applyFill="1" applyBorder="1" applyProtection="1"/>
    <xf numFmtId="3" fontId="1" fillId="4" borderId="3" xfId="0" applyNumberFormat="1" applyFont="1" applyFill="1" applyBorder="1" applyAlignment="1" applyProtection="1">
      <alignment horizontal="right" vertical="center"/>
    </xf>
    <xf numFmtId="0" fontId="1" fillId="8" borderId="11" xfId="0" applyFont="1" applyFill="1" applyBorder="1" applyProtection="1"/>
    <xf numFmtId="0" fontId="1" fillId="8" borderId="11" xfId="0" applyFont="1" applyFill="1" applyBorder="1" applyAlignment="1" applyProtection="1">
      <alignment horizontal="right"/>
    </xf>
    <xf numFmtId="3" fontId="1" fillId="8" borderId="11" xfId="0" applyNumberFormat="1" applyFont="1" applyFill="1" applyBorder="1" applyAlignment="1" applyProtection="1">
      <alignment horizontal="right" vertical="center"/>
    </xf>
    <xf numFmtId="0" fontId="1" fillId="4" borderId="8" xfId="0" applyFont="1" applyFill="1" applyBorder="1" applyAlignment="1" applyProtection="1">
      <alignment horizontal="left"/>
    </xf>
    <xf numFmtId="0" fontId="19" fillId="9" borderId="11" xfId="0" applyFont="1" applyFill="1" applyBorder="1" applyProtection="1"/>
    <xf numFmtId="0" fontId="1" fillId="9" borderId="11" xfId="0" applyFont="1" applyFill="1" applyBorder="1" applyAlignment="1" applyProtection="1">
      <alignment horizontal="right"/>
    </xf>
    <xf numFmtId="3" fontId="1" fillId="9" borderId="11" xfId="0" applyNumberFormat="1" applyFont="1" applyFill="1" applyBorder="1" applyAlignment="1" applyProtection="1">
      <alignment horizontal="right" vertical="center"/>
    </xf>
    <xf numFmtId="0" fontId="1" fillId="4" borderId="8" xfId="0" applyFont="1" applyFill="1" applyBorder="1" applyAlignment="1" applyProtection="1">
      <alignment horizontal="left" wrapText="1"/>
    </xf>
    <xf numFmtId="0" fontId="19" fillId="9" borderId="16" xfId="0" applyFont="1" applyFill="1" applyBorder="1" applyProtection="1"/>
    <xf numFmtId="0" fontId="1" fillId="9" borderId="17" xfId="0" applyFont="1" applyFill="1" applyBorder="1" applyAlignment="1" applyProtection="1">
      <alignment horizontal="right" wrapText="1"/>
    </xf>
    <xf numFmtId="3" fontId="1" fillId="9" borderId="15" xfId="0" applyNumberFormat="1" applyFont="1" applyFill="1" applyBorder="1" applyAlignment="1" applyProtection="1">
      <alignment horizontal="right" vertical="center"/>
    </xf>
    <xf numFmtId="3" fontId="27" fillId="10" borderId="0" xfId="0" applyNumberFormat="1" applyFont="1" applyFill="1" applyAlignment="1" applyProtection="1">
      <alignment horizontal="right" vertical="center"/>
    </xf>
    <xf numFmtId="0" fontId="34" fillId="20" borderId="1" xfId="0" applyFont="1" applyFill="1" applyBorder="1" applyAlignment="1" applyProtection="1">
      <alignment horizontal="center" wrapText="1"/>
    </xf>
    <xf numFmtId="0" fontId="34" fillId="20" borderId="13" xfId="0" applyFont="1" applyFill="1" applyBorder="1" applyAlignment="1" applyProtection="1">
      <alignment horizontal="right" wrapText="1"/>
    </xf>
    <xf numFmtId="3" fontId="34" fillId="20" borderId="13" xfId="0" applyNumberFormat="1" applyFont="1" applyFill="1" applyBorder="1" applyAlignment="1" applyProtection="1">
      <alignment horizontal="right" vertical="center"/>
    </xf>
    <xf numFmtId="3" fontId="1" fillId="0" borderId="11" xfId="0" quotePrefix="1" applyNumberFormat="1" applyFont="1" applyBorder="1" applyAlignment="1" applyProtection="1">
      <alignment horizontal="right" vertical="center"/>
      <protection locked="0"/>
    </xf>
  </cellXfs>
  <cellStyles count="4">
    <cellStyle name="Dålig" xfId="2" builtinId="27"/>
    <cellStyle name="Normal" xfId="0" builtinId="0"/>
    <cellStyle name="Normal 3" xfId="3" xr:uid="{00000000-0005-0000-0000-000003000000}"/>
    <cellStyle name="Pro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93CEAA-DAEC-4022-890C-5997DA626E5C}">
  <sheetPr>
    <tabColor theme="7" tint="0.39997558519241921"/>
  </sheetPr>
  <dimension ref="A1:K91"/>
  <sheetViews>
    <sheetView showGridLines="0" tabSelected="1" zoomScale="87" zoomScaleNormal="87" workbookViewId="0">
      <selection activeCell="A61" sqref="A61"/>
    </sheetView>
  </sheetViews>
  <sheetFormatPr defaultColWidth="9.140625" defaultRowHeight="18.75" x14ac:dyDescent="0.3"/>
  <cols>
    <col min="1" max="1" width="108.42578125" style="187" bestFit="1" customWidth="1"/>
    <col min="2" max="2" width="96.7109375" style="187" bestFit="1" customWidth="1"/>
    <col min="3" max="3" width="27.28515625" style="187" bestFit="1" customWidth="1"/>
    <col min="4" max="5" width="2" style="187" customWidth="1"/>
    <col min="6" max="6" width="57.28515625" style="187" bestFit="1" customWidth="1"/>
    <col min="7" max="8" width="2" style="187" customWidth="1"/>
    <col min="9" max="10" width="9.140625" style="187"/>
    <col min="11" max="11" width="11.42578125" style="187" customWidth="1"/>
    <col min="12" max="16384" width="9.140625" style="187"/>
  </cols>
  <sheetData>
    <row r="1" spans="1:11" x14ac:dyDescent="0.3">
      <c r="A1" s="26" t="s">
        <v>121</v>
      </c>
      <c r="B1" s="27"/>
      <c r="C1" s="27"/>
      <c r="D1" s="27"/>
      <c r="E1" s="27"/>
      <c r="F1" s="27"/>
      <c r="G1" s="27"/>
      <c r="H1" s="27"/>
    </row>
    <row r="2" spans="1:11" ht="19.5" thickBot="1" x14ac:dyDescent="0.35">
      <c r="A2" s="31" t="s">
        <v>3</v>
      </c>
    </row>
    <row r="3" spans="1:11" ht="19.5" thickBot="1" x14ac:dyDescent="0.35">
      <c r="A3" s="1" t="s">
        <v>61</v>
      </c>
    </row>
    <row r="4" spans="1:11" ht="19.5" thickBot="1" x14ac:dyDescent="0.35">
      <c r="A4" s="2" t="s">
        <v>72</v>
      </c>
    </row>
    <row r="5" spans="1:11" ht="19.5" thickBot="1" x14ac:dyDescent="0.35">
      <c r="A5" s="2" t="s">
        <v>122</v>
      </c>
    </row>
    <row r="6" spans="1:11" ht="18.95" customHeight="1" x14ac:dyDescent="0.3">
      <c r="J6" s="188"/>
      <c r="K6" s="188"/>
    </row>
    <row r="7" spans="1:11" ht="18.95" customHeight="1" x14ac:dyDescent="0.3">
      <c r="A7" s="189" t="s">
        <v>73</v>
      </c>
      <c r="J7" s="188"/>
      <c r="K7" s="188"/>
    </row>
    <row r="8" spans="1:11" ht="18.95" customHeight="1" x14ac:dyDescent="0.3">
      <c r="A8" s="190" t="s">
        <v>98</v>
      </c>
    </row>
    <row r="9" spans="1:11" x14ac:dyDescent="0.3">
      <c r="A9" s="191"/>
      <c r="C9" s="192"/>
    </row>
    <row r="10" spans="1:11" s="40" customFormat="1" ht="19.5" thickBot="1" x14ac:dyDescent="0.35">
      <c r="A10" s="193" t="s">
        <v>123</v>
      </c>
      <c r="B10" s="194"/>
      <c r="C10" s="195"/>
    </row>
    <row r="11" spans="1:11" ht="19.5" thickBot="1" x14ac:dyDescent="0.35">
      <c r="A11" s="196" t="s">
        <v>64</v>
      </c>
      <c r="B11" s="197" t="s">
        <v>63</v>
      </c>
      <c r="C11" s="198" t="s">
        <v>5</v>
      </c>
    </row>
    <row r="12" spans="1:11" x14ac:dyDescent="0.3">
      <c r="A12" s="199" t="str">
        <f>'02.Kalkyl för lönekostnader'!A7</f>
        <v>Projektledare</v>
      </c>
      <c r="B12" s="3"/>
      <c r="C12" s="199">
        <f>'02.Kalkyl för lönekostnader'!D8</f>
        <v>299139.51819999999</v>
      </c>
      <c r="F12" s="187" t="s">
        <v>44</v>
      </c>
    </row>
    <row r="13" spans="1:11" x14ac:dyDescent="0.3">
      <c r="A13" s="200" t="str">
        <f>'02.Kalkyl för lönekostnader'!A13</f>
        <v>Person 2</v>
      </c>
      <c r="B13" s="4"/>
      <c r="C13" s="200">
        <f>'02.Kalkyl för lönekostnader'!D14</f>
        <v>0</v>
      </c>
      <c r="F13" s="187" t="s">
        <v>44</v>
      </c>
    </row>
    <row r="14" spans="1:11" x14ac:dyDescent="0.3">
      <c r="A14" s="200" t="str">
        <f>'02.Kalkyl för lönekostnader'!A19</f>
        <v>Person 3</v>
      </c>
      <c r="B14" s="4"/>
      <c r="C14" s="200">
        <f>'02.Kalkyl för lönekostnader'!D20</f>
        <v>0</v>
      </c>
      <c r="F14" s="187" t="s">
        <v>44</v>
      </c>
    </row>
    <row r="15" spans="1:11" x14ac:dyDescent="0.3">
      <c r="A15" s="200" t="str">
        <f>'02.Kalkyl för lönekostnader'!A25</f>
        <v>Person 4</v>
      </c>
      <c r="B15" s="4"/>
      <c r="C15" s="200">
        <f>'02.Kalkyl för lönekostnader'!D26</f>
        <v>0</v>
      </c>
      <c r="F15" s="187" t="s">
        <v>44</v>
      </c>
    </row>
    <row r="16" spans="1:11" x14ac:dyDescent="0.3">
      <c r="A16" s="200" t="str">
        <f>'02.Kalkyl för lönekostnader'!A31</f>
        <v>Person 5</v>
      </c>
      <c r="B16" s="4"/>
      <c r="C16" s="200">
        <f>'02.Kalkyl för lönekostnader'!D32</f>
        <v>0</v>
      </c>
      <c r="F16" s="187" t="s">
        <v>44</v>
      </c>
    </row>
    <row r="17" spans="1:6" x14ac:dyDescent="0.3">
      <c r="A17" s="200" t="str">
        <f>'02.Kalkyl för lönekostnader'!A37</f>
        <v>Person 6</v>
      </c>
      <c r="B17" s="4"/>
      <c r="C17" s="200">
        <f>'02.Kalkyl för lönekostnader'!D38</f>
        <v>0</v>
      </c>
      <c r="F17" s="187" t="s">
        <v>44</v>
      </c>
    </row>
    <row r="18" spans="1:6" x14ac:dyDescent="0.3">
      <c r="A18" s="200" t="str">
        <f>'02.Kalkyl för lönekostnader'!A43</f>
        <v>Person 7</v>
      </c>
      <c r="B18" s="4"/>
      <c r="C18" s="200">
        <f>'02.Kalkyl för lönekostnader'!D44</f>
        <v>0</v>
      </c>
      <c r="F18" s="187" t="s">
        <v>44</v>
      </c>
    </row>
    <row r="19" spans="1:6" x14ac:dyDescent="0.3">
      <c r="A19" s="200" t="str">
        <f>'02.Kalkyl för lönekostnader'!A49</f>
        <v>Person 8</v>
      </c>
      <c r="B19" s="4"/>
      <c r="C19" s="200">
        <f>'02.Kalkyl för lönekostnader'!D50</f>
        <v>0</v>
      </c>
      <c r="F19" s="187" t="s">
        <v>44</v>
      </c>
    </row>
    <row r="20" spans="1:6" x14ac:dyDescent="0.3">
      <c r="A20" s="200" t="str">
        <f>'02.Kalkyl för lönekostnader'!A55</f>
        <v>Person 9</v>
      </c>
      <c r="B20" s="4"/>
      <c r="C20" s="200">
        <f>'02.Kalkyl för lönekostnader'!D56</f>
        <v>0</v>
      </c>
      <c r="F20" s="187" t="s">
        <v>44</v>
      </c>
    </row>
    <row r="21" spans="1:6" ht="19.5" thickBot="1" x14ac:dyDescent="0.35">
      <c r="A21" s="201" t="str">
        <f>'02.Kalkyl för lönekostnader'!A61</f>
        <v>Person 10</v>
      </c>
      <c r="B21" s="5"/>
      <c r="C21" s="202">
        <f>'02.Kalkyl för lönekostnader'!D62</f>
        <v>0</v>
      </c>
    </row>
    <row r="22" spans="1:6" ht="19.5" thickBot="1" x14ac:dyDescent="0.35">
      <c r="A22" s="203"/>
      <c r="B22" s="204" t="s">
        <v>6</v>
      </c>
      <c r="C22" s="205">
        <f>SUM(C12:C21)</f>
        <v>299139.51819999999</v>
      </c>
    </row>
    <row r="23" spans="1:6" ht="19.5" thickBot="1" x14ac:dyDescent="0.35">
      <c r="A23" s="206"/>
      <c r="B23" s="204" t="s">
        <v>7</v>
      </c>
      <c r="C23" s="205">
        <f>C22*0.15</f>
        <v>44870.927729999996</v>
      </c>
    </row>
    <row r="24" spans="1:6" ht="19.5" thickBot="1" x14ac:dyDescent="0.35">
      <c r="A24" s="196" t="s">
        <v>74</v>
      </c>
      <c r="B24" s="207" t="s">
        <v>65</v>
      </c>
      <c r="C24" s="208" t="s">
        <v>9</v>
      </c>
    </row>
    <row r="25" spans="1:6" x14ac:dyDescent="0.3">
      <c r="A25" s="3"/>
      <c r="B25" s="3"/>
      <c r="C25" s="6"/>
    </row>
    <row r="26" spans="1:6" x14ac:dyDescent="0.3">
      <c r="A26" s="3"/>
      <c r="B26" s="4"/>
      <c r="C26" s="7"/>
    </row>
    <row r="27" spans="1:6" x14ac:dyDescent="0.3">
      <c r="A27" s="4"/>
      <c r="B27" s="4"/>
      <c r="C27" s="7"/>
    </row>
    <row r="28" spans="1:6" x14ac:dyDescent="0.3">
      <c r="A28" s="4"/>
      <c r="B28" s="4"/>
      <c r="C28" s="7"/>
    </row>
    <row r="29" spans="1:6" x14ac:dyDescent="0.3">
      <c r="A29" s="4"/>
      <c r="B29" s="4"/>
      <c r="C29" s="7"/>
    </row>
    <row r="30" spans="1:6" x14ac:dyDescent="0.3">
      <c r="A30" s="4"/>
      <c r="B30" s="4"/>
      <c r="C30" s="7"/>
    </row>
    <row r="31" spans="1:6" x14ac:dyDescent="0.3">
      <c r="A31" s="4"/>
      <c r="B31" s="4"/>
      <c r="C31" s="7"/>
    </row>
    <row r="32" spans="1:6" x14ac:dyDescent="0.3">
      <c r="A32" s="4"/>
      <c r="B32" s="4"/>
      <c r="C32" s="7"/>
    </row>
    <row r="33" spans="1:3" x14ac:dyDescent="0.3">
      <c r="A33" s="4"/>
      <c r="B33" s="4"/>
      <c r="C33" s="7"/>
    </row>
    <row r="34" spans="1:3" x14ac:dyDescent="0.3">
      <c r="A34" s="4"/>
      <c r="B34" s="4"/>
      <c r="C34" s="7"/>
    </row>
    <row r="35" spans="1:3" x14ac:dyDescent="0.3">
      <c r="A35" s="4"/>
      <c r="B35" s="4"/>
      <c r="C35" s="7"/>
    </row>
    <row r="36" spans="1:3" x14ac:dyDescent="0.3">
      <c r="A36" s="4"/>
      <c r="B36" s="4"/>
      <c r="C36" s="7"/>
    </row>
    <row r="37" spans="1:3" x14ac:dyDescent="0.3">
      <c r="A37" s="4"/>
      <c r="B37" s="4"/>
      <c r="C37" s="7"/>
    </row>
    <row r="38" spans="1:3" x14ac:dyDescent="0.3">
      <c r="A38" s="4"/>
      <c r="B38" s="4"/>
      <c r="C38" s="7"/>
    </row>
    <row r="39" spans="1:3" x14ac:dyDescent="0.3">
      <c r="A39" s="4"/>
      <c r="B39" s="4"/>
      <c r="C39" s="7"/>
    </row>
    <row r="40" spans="1:3" x14ac:dyDescent="0.3">
      <c r="A40" s="4"/>
      <c r="B40" s="4"/>
      <c r="C40" s="7"/>
    </row>
    <row r="41" spans="1:3" x14ac:dyDescent="0.3">
      <c r="A41" s="4"/>
      <c r="B41" s="4"/>
      <c r="C41" s="7"/>
    </row>
    <row r="42" spans="1:3" x14ac:dyDescent="0.3">
      <c r="A42" s="4"/>
      <c r="B42" s="4"/>
      <c r="C42" s="7"/>
    </row>
    <row r="43" spans="1:3" x14ac:dyDescent="0.3">
      <c r="A43" s="8"/>
      <c r="B43" s="8"/>
      <c r="C43" s="7"/>
    </row>
    <row r="44" spans="1:3" x14ac:dyDescent="0.3">
      <c r="A44" s="8"/>
      <c r="B44" s="8"/>
      <c r="C44" s="7"/>
    </row>
    <row r="45" spans="1:3" x14ac:dyDescent="0.3">
      <c r="A45" s="8"/>
      <c r="B45" s="9"/>
      <c r="C45" s="7"/>
    </row>
    <row r="46" spans="1:3" x14ac:dyDescent="0.3">
      <c r="A46" s="8"/>
      <c r="B46" s="8"/>
      <c r="C46" s="7"/>
    </row>
    <row r="47" spans="1:3" x14ac:dyDescent="0.3">
      <c r="A47" s="8"/>
      <c r="B47" s="8"/>
      <c r="C47" s="7"/>
    </row>
    <row r="48" spans="1:3" x14ac:dyDescent="0.3">
      <c r="A48" s="9"/>
      <c r="B48" s="8"/>
      <c r="C48" s="7"/>
    </row>
    <row r="49" spans="1:3" x14ac:dyDescent="0.3">
      <c r="A49" s="8"/>
      <c r="B49" s="8"/>
      <c r="C49" s="7"/>
    </row>
    <row r="50" spans="1:3" x14ac:dyDescent="0.3">
      <c r="A50" s="8"/>
      <c r="B50" s="8"/>
      <c r="C50" s="7"/>
    </row>
    <row r="51" spans="1:3" x14ac:dyDescent="0.3">
      <c r="A51" s="8"/>
      <c r="B51" s="8"/>
      <c r="C51" s="7"/>
    </row>
    <row r="52" spans="1:3" x14ac:dyDescent="0.3">
      <c r="A52" s="8"/>
      <c r="B52" s="8"/>
      <c r="C52" s="7"/>
    </row>
    <row r="53" spans="1:3" x14ac:dyDescent="0.3">
      <c r="A53" s="8"/>
      <c r="B53" s="8"/>
      <c r="C53" s="20"/>
    </row>
    <row r="54" spans="1:3" ht="19.5" thickBot="1" x14ac:dyDescent="0.35">
      <c r="A54" s="10"/>
      <c r="B54" s="10"/>
      <c r="C54" s="234" t="s">
        <v>130</v>
      </c>
    </row>
    <row r="55" spans="1:3" ht="19.5" thickBot="1" x14ac:dyDescent="0.35">
      <c r="A55" s="206"/>
      <c r="B55" s="204" t="s">
        <v>10</v>
      </c>
      <c r="C55" s="205">
        <f>SUM(C25:C54)</f>
        <v>0</v>
      </c>
    </row>
    <row r="56" spans="1:3" ht="19.5" thickBot="1" x14ac:dyDescent="0.35">
      <c r="A56" s="209"/>
      <c r="B56" s="210" t="s">
        <v>96</v>
      </c>
      <c r="C56" s="211">
        <f>C22+C23+C55</f>
        <v>344010.44592999999</v>
      </c>
    </row>
    <row r="57" spans="1:3" x14ac:dyDescent="0.3">
      <c r="A57" s="35"/>
      <c r="B57" s="58"/>
      <c r="C57" s="212"/>
    </row>
    <row r="58" spans="1:3" ht="19.5" thickBot="1" x14ac:dyDescent="0.35">
      <c r="A58" s="213" t="s">
        <v>124</v>
      </c>
      <c r="B58" s="214"/>
      <c r="C58" s="215"/>
    </row>
    <row r="59" spans="1:3" ht="19.5" thickBot="1" x14ac:dyDescent="0.35">
      <c r="A59" s="216" t="s">
        <v>126</v>
      </c>
      <c r="B59" s="217" t="s">
        <v>12</v>
      </c>
      <c r="C59" s="218" t="s">
        <v>9</v>
      </c>
    </row>
    <row r="60" spans="1:3" x14ac:dyDescent="0.3">
      <c r="A60" s="3"/>
      <c r="B60" s="3"/>
      <c r="C60" s="6"/>
    </row>
    <row r="61" spans="1:3" x14ac:dyDescent="0.3">
      <c r="A61" s="3"/>
      <c r="B61" s="3"/>
      <c r="C61" s="6"/>
    </row>
    <row r="62" spans="1:3" x14ac:dyDescent="0.3">
      <c r="A62" s="3"/>
      <c r="B62" s="3"/>
      <c r="C62" s="6"/>
    </row>
    <row r="63" spans="1:3" x14ac:dyDescent="0.3">
      <c r="A63" s="3"/>
      <c r="B63" s="3"/>
      <c r="C63" s="6"/>
    </row>
    <row r="64" spans="1:3" x14ac:dyDescent="0.3">
      <c r="A64" s="4"/>
      <c r="B64" s="4"/>
      <c r="C64" s="7"/>
    </row>
    <row r="65" spans="1:3" x14ac:dyDescent="0.3">
      <c r="A65" s="4"/>
      <c r="B65" s="4"/>
      <c r="C65" s="7"/>
    </row>
    <row r="66" spans="1:3" x14ac:dyDescent="0.3">
      <c r="A66" s="4"/>
      <c r="B66" s="4"/>
      <c r="C66" s="7"/>
    </row>
    <row r="67" spans="1:3" x14ac:dyDescent="0.3">
      <c r="A67" s="8"/>
      <c r="B67" s="8"/>
      <c r="C67" s="7"/>
    </row>
    <row r="68" spans="1:3" ht="19.5" thickBot="1" x14ac:dyDescent="0.35">
      <c r="A68" s="219"/>
      <c r="B68" s="220" t="s">
        <v>13</v>
      </c>
      <c r="C68" s="221">
        <f>SUM(C60:C67)</f>
        <v>0</v>
      </c>
    </row>
    <row r="69" spans="1:3" ht="19.5" thickBot="1" x14ac:dyDescent="0.35">
      <c r="A69" s="216" t="s">
        <v>127</v>
      </c>
      <c r="B69" s="222" t="s">
        <v>14</v>
      </c>
      <c r="C69" s="218" t="s">
        <v>9</v>
      </c>
    </row>
    <row r="70" spans="1:3" x14ac:dyDescent="0.3">
      <c r="A70" s="3"/>
      <c r="B70" s="3"/>
      <c r="C70" s="6"/>
    </row>
    <row r="71" spans="1:3" x14ac:dyDescent="0.3">
      <c r="A71" s="3"/>
      <c r="B71" s="3"/>
      <c r="C71" s="6"/>
    </row>
    <row r="72" spans="1:3" x14ac:dyDescent="0.3">
      <c r="A72" s="3"/>
      <c r="B72" s="3"/>
      <c r="C72" s="6"/>
    </row>
    <row r="73" spans="1:3" x14ac:dyDescent="0.3">
      <c r="A73" s="3"/>
      <c r="B73" s="3"/>
      <c r="C73" s="6"/>
    </row>
    <row r="74" spans="1:3" x14ac:dyDescent="0.3">
      <c r="A74" s="3"/>
      <c r="B74" s="3"/>
      <c r="C74" s="6"/>
    </row>
    <row r="75" spans="1:3" x14ac:dyDescent="0.3">
      <c r="A75" s="3"/>
      <c r="B75" s="3"/>
      <c r="C75" s="6"/>
    </row>
    <row r="76" spans="1:3" x14ac:dyDescent="0.3">
      <c r="A76" s="4"/>
      <c r="B76" s="4"/>
      <c r="C76" s="7"/>
    </row>
    <row r="77" spans="1:3" ht="19.5" thickBot="1" x14ac:dyDescent="0.35">
      <c r="A77" s="223"/>
      <c r="B77" s="224" t="s">
        <v>15</v>
      </c>
      <c r="C77" s="225">
        <f>SUM(C70:C76)</f>
        <v>0</v>
      </c>
    </row>
    <row r="78" spans="1:3" ht="19.5" thickBot="1" x14ac:dyDescent="0.35">
      <c r="A78" s="216" t="s">
        <v>128</v>
      </c>
      <c r="B78" s="226" t="s">
        <v>16</v>
      </c>
      <c r="C78" s="218" t="s">
        <v>9</v>
      </c>
    </row>
    <row r="79" spans="1:3" x14ac:dyDescent="0.3">
      <c r="A79" s="11"/>
      <c r="B79" s="12"/>
      <c r="C79" s="13"/>
    </row>
    <row r="80" spans="1:3" x14ac:dyDescent="0.3">
      <c r="A80" s="11"/>
      <c r="B80" s="12"/>
      <c r="C80" s="13"/>
    </row>
    <row r="81" spans="1:3" x14ac:dyDescent="0.3">
      <c r="A81" s="11"/>
      <c r="B81" s="12"/>
      <c r="C81" s="13"/>
    </row>
    <row r="82" spans="1:3" x14ac:dyDescent="0.3">
      <c r="A82" s="14"/>
      <c r="B82" s="15"/>
      <c r="C82" s="16"/>
    </row>
    <row r="83" spans="1:3" x14ac:dyDescent="0.3">
      <c r="A83" s="14"/>
      <c r="B83" s="15"/>
      <c r="C83" s="16"/>
    </row>
    <row r="84" spans="1:3" x14ac:dyDescent="0.3">
      <c r="A84" s="17"/>
      <c r="B84" s="18"/>
      <c r="C84" s="19"/>
    </row>
    <row r="85" spans="1:3" ht="19.5" thickBot="1" x14ac:dyDescent="0.35">
      <c r="A85" s="227"/>
      <c r="B85" s="228" t="s">
        <v>17</v>
      </c>
      <c r="C85" s="229">
        <f>SUM(C79:C84)</f>
        <v>0</v>
      </c>
    </row>
    <row r="86" spans="1:3" ht="19.5" thickBot="1" x14ac:dyDescent="0.35">
      <c r="A86" s="55"/>
      <c r="B86" s="56" t="s">
        <v>97</v>
      </c>
      <c r="C86" s="230">
        <f>C68+C77+C85</f>
        <v>0</v>
      </c>
    </row>
    <row r="87" spans="1:3" ht="19.5" thickBot="1" x14ac:dyDescent="0.35">
      <c r="A87" s="231"/>
      <c r="B87" s="232" t="s">
        <v>1</v>
      </c>
      <c r="C87" s="233">
        <f>C56-C86</f>
        <v>344010.44592999999</v>
      </c>
    </row>
    <row r="88" spans="1:3" ht="22.5" customHeight="1" x14ac:dyDescent="0.3"/>
    <row r="89" spans="1:3" ht="15.95" customHeight="1" x14ac:dyDescent="0.3"/>
    <row r="90" spans="1:3" ht="15.95" customHeight="1" x14ac:dyDescent="0.3"/>
    <row r="91" spans="1:3" ht="15" customHeight="1" x14ac:dyDescent="0.3"/>
  </sheetData>
  <sheetProtection algorithmName="SHA-512" hashValue="Mtq407jJ+gxOoCeVk0MSGPuNCoe7Yabl7597cwyA36NicwyHh9e2ti0wZKaZAppy+zCvsCSl3+ec4Sp2vXaHtQ==" saltValue="Cir4uUvmuNi9tt18Im/nbQ==" spinCount="100000" sheet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 tint="-0.249977111117893"/>
  </sheetPr>
  <dimension ref="A1:J66"/>
  <sheetViews>
    <sheetView showGridLines="0" zoomScaleNormal="100" workbookViewId="0">
      <selection activeCell="C66" sqref="C66"/>
    </sheetView>
  </sheetViews>
  <sheetFormatPr defaultColWidth="28" defaultRowHeight="15" x14ac:dyDescent="0.25"/>
  <cols>
    <col min="1" max="1" width="42" style="95" customWidth="1"/>
    <col min="2" max="2" width="11" style="95" bestFit="1" customWidth="1"/>
    <col min="3" max="3" width="23.28515625" style="95" customWidth="1"/>
    <col min="4" max="4" width="15" style="95" bestFit="1" customWidth="1"/>
    <col min="5" max="5" width="2" style="95" bestFit="1" customWidth="1"/>
    <col min="6" max="6" width="46.85546875" style="95" customWidth="1"/>
    <col min="7" max="9" width="2" style="30" customWidth="1"/>
    <col min="10" max="16384" width="28" style="95"/>
  </cols>
  <sheetData>
    <row r="1" spans="1:10" ht="37.5" customHeight="1" thickBot="1" x14ac:dyDescent="0.3">
      <c r="A1" s="93" t="s">
        <v>62</v>
      </c>
      <c r="B1" s="29"/>
      <c r="C1" s="29"/>
      <c r="D1" s="29"/>
      <c r="E1" s="29"/>
      <c r="F1" s="94" t="s">
        <v>81</v>
      </c>
      <c r="G1" s="29"/>
      <c r="H1" s="29"/>
      <c r="I1" s="29"/>
    </row>
    <row r="2" spans="1:10" ht="18.95" customHeight="1" thickBot="1" x14ac:dyDescent="0.3">
      <c r="A2" s="96" t="s">
        <v>25</v>
      </c>
      <c r="B2" s="97" t="s">
        <v>26</v>
      </c>
      <c r="C2" s="98">
        <v>2027</v>
      </c>
      <c r="D2" s="99" t="s">
        <v>27</v>
      </c>
      <c r="E2" s="100"/>
      <c r="F2" s="101" t="s">
        <v>53</v>
      </c>
      <c r="G2" s="102"/>
    </row>
    <row r="3" spans="1:10" ht="15" customHeight="1" thickBot="1" x14ac:dyDescent="0.3">
      <c r="A3" s="103"/>
      <c r="B3" s="104"/>
      <c r="C3" s="105"/>
      <c r="D3" s="106"/>
      <c r="E3" s="107"/>
      <c r="F3" s="108" t="s">
        <v>54</v>
      </c>
      <c r="G3" s="109"/>
      <c r="H3" s="110"/>
      <c r="I3" s="110"/>
    </row>
    <row r="4" spans="1:10" ht="15" customHeight="1" thickBot="1" x14ac:dyDescent="0.3">
      <c r="A4" s="111" t="s">
        <v>36</v>
      </c>
      <c r="B4" s="112"/>
      <c r="C4" s="113">
        <f>SUM(C5:C6)</f>
        <v>299139.51819999999</v>
      </c>
      <c r="D4" s="114">
        <f>SUM(C4:C4)</f>
        <v>299139.51819999999</v>
      </c>
      <c r="E4" s="115"/>
      <c r="F4" s="116" t="s">
        <v>37</v>
      </c>
      <c r="G4" s="109"/>
      <c r="H4" s="110"/>
      <c r="I4" s="110"/>
    </row>
    <row r="5" spans="1:10" ht="15.75" thickBot="1" x14ac:dyDescent="0.3">
      <c r="A5" s="117" t="s">
        <v>28</v>
      </c>
      <c r="B5" s="118"/>
      <c r="C5" s="119">
        <f>C9+C15+C21+C27+C33+C39+C45+C51+C57+C63</f>
        <v>227621</v>
      </c>
      <c r="D5" s="113">
        <f>SUM(C5:C5)</f>
        <v>227621</v>
      </c>
      <c r="E5" s="120"/>
      <c r="F5" s="116" t="s">
        <v>38</v>
      </c>
      <c r="G5" s="121"/>
      <c r="H5" s="110"/>
      <c r="I5" s="110"/>
    </row>
    <row r="6" spans="1:10" ht="15" customHeight="1" thickBot="1" x14ac:dyDescent="0.3">
      <c r="A6" s="122" t="s">
        <v>29</v>
      </c>
      <c r="B6" s="123"/>
      <c r="C6" s="124">
        <f>C10+C16+C22+C28+C34+C40+C46+C52+C58+C64</f>
        <v>71518.518199999991</v>
      </c>
      <c r="D6" s="124">
        <f>SUM(C6:C6)</f>
        <v>71518.518199999991</v>
      </c>
      <c r="F6" s="116" t="s">
        <v>39</v>
      </c>
      <c r="G6" s="121"/>
      <c r="H6" s="110"/>
      <c r="I6" s="110"/>
    </row>
    <row r="7" spans="1:10" ht="15" customHeight="1" thickBot="1" x14ac:dyDescent="0.3">
      <c r="A7" s="21" t="s">
        <v>20</v>
      </c>
      <c r="B7" s="125"/>
      <c r="C7" s="126"/>
      <c r="D7" s="126"/>
      <c r="E7" s="120"/>
      <c r="F7" s="121"/>
      <c r="G7" s="121"/>
    </row>
    <row r="8" spans="1:10" ht="15" customHeight="1" thickBot="1" x14ac:dyDescent="0.3">
      <c r="A8" s="127" t="s">
        <v>30</v>
      </c>
      <c r="B8" s="128"/>
      <c r="C8" s="129"/>
      <c r="D8" s="130">
        <f>C9+C10</f>
        <v>299139.51819999999</v>
      </c>
      <c r="E8" s="120"/>
      <c r="F8" s="131" t="s">
        <v>45</v>
      </c>
      <c r="G8" s="132"/>
    </row>
    <row r="9" spans="1:10" ht="15" customHeight="1" x14ac:dyDescent="0.25">
      <c r="A9" s="133" t="s">
        <v>31</v>
      </c>
      <c r="B9" s="24">
        <v>37600</v>
      </c>
      <c r="C9" s="134">
        <f>(($B$9*12)+($B$9*0.43%*25))/12*C11*C12</f>
        <v>227621</v>
      </c>
      <c r="D9" s="135"/>
      <c r="E9" s="120"/>
      <c r="F9" s="131" t="s">
        <v>84</v>
      </c>
      <c r="G9" s="132"/>
    </row>
    <row r="10" spans="1:10" x14ac:dyDescent="0.25">
      <c r="A10" s="136" t="s">
        <v>29</v>
      </c>
      <c r="B10" s="25">
        <v>0.31419999999999998</v>
      </c>
      <c r="C10" s="137">
        <f>$B$10*C9</f>
        <v>71518.518199999991</v>
      </c>
      <c r="D10" s="138"/>
      <c r="E10" s="120"/>
      <c r="F10" s="139"/>
      <c r="G10" s="139"/>
      <c r="H10" s="140"/>
      <c r="I10" s="140"/>
      <c r="J10" s="101"/>
    </row>
    <row r="11" spans="1:10" x14ac:dyDescent="0.25">
      <c r="A11" s="141" t="s">
        <v>32</v>
      </c>
      <c r="B11" s="142"/>
      <c r="C11" s="22">
        <v>12</v>
      </c>
      <c r="D11" s="137"/>
      <c r="E11" s="120"/>
      <c r="F11" s="143" t="s">
        <v>51</v>
      </c>
      <c r="G11" s="139"/>
      <c r="H11" s="140"/>
      <c r="I11" s="140"/>
      <c r="J11" s="101"/>
    </row>
    <row r="12" spans="1:10" ht="15" customHeight="1" thickBot="1" x14ac:dyDescent="0.3">
      <c r="A12" s="144" t="s">
        <v>33</v>
      </c>
      <c r="B12" s="145"/>
      <c r="C12" s="23">
        <v>0.5</v>
      </c>
      <c r="D12" s="146"/>
      <c r="E12" s="120"/>
      <c r="F12" s="139" t="s">
        <v>52</v>
      </c>
      <c r="G12" s="139"/>
      <c r="H12" s="140"/>
      <c r="I12" s="140"/>
      <c r="J12" s="101"/>
    </row>
    <row r="13" spans="1:10" ht="15" customHeight="1" thickBot="1" x14ac:dyDescent="0.3">
      <c r="A13" s="21" t="s">
        <v>43</v>
      </c>
      <c r="B13" s="147"/>
      <c r="C13" s="148"/>
      <c r="D13" s="148"/>
      <c r="E13" s="120"/>
      <c r="F13" s="121"/>
      <c r="G13" s="121"/>
    </row>
    <row r="14" spans="1:10" ht="15" customHeight="1" thickBot="1" x14ac:dyDescent="0.3">
      <c r="A14" s="149" t="s">
        <v>30</v>
      </c>
      <c r="B14" s="150"/>
      <c r="C14" s="151"/>
      <c r="D14" s="152">
        <f>C15+C16</f>
        <v>0</v>
      </c>
      <c r="E14" s="120"/>
      <c r="F14" s="131" t="s">
        <v>46</v>
      </c>
      <c r="G14" s="121"/>
    </row>
    <row r="15" spans="1:10" x14ac:dyDescent="0.25">
      <c r="A15" s="153" t="s">
        <v>31</v>
      </c>
      <c r="B15" s="24">
        <v>0</v>
      </c>
      <c r="C15" s="154">
        <f>(($B$15*12)+($B$15*0.43%*25))/12*C17*C18</f>
        <v>0</v>
      </c>
      <c r="D15" s="155"/>
      <c r="E15" s="120"/>
      <c r="F15" s="131" t="s">
        <v>85</v>
      </c>
      <c r="G15" s="121"/>
    </row>
    <row r="16" spans="1:10" x14ac:dyDescent="0.25">
      <c r="A16" s="156" t="s">
        <v>29</v>
      </c>
      <c r="B16" s="25">
        <v>0</v>
      </c>
      <c r="C16" s="157">
        <f>$B$16*C15</f>
        <v>0</v>
      </c>
      <c r="D16" s="158"/>
      <c r="E16" s="120"/>
      <c r="F16" s="121"/>
      <c r="G16" s="121"/>
    </row>
    <row r="17" spans="1:7" x14ac:dyDescent="0.25">
      <c r="A17" s="159" t="s">
        <v>32</v>
      </c>
      <c r="B17" s="160"/>
      <c r="C17" s="22">
        <v>0</v>
      </c>
      <c r="D17" s="157"/>
      <c r="E17" s="120"/>
      <c r="F17" s="121"/>
      <c r="G17" s="121"/>
    </row>
    <row r="18" spans="1:7" ht="15" customHeight="1" thickBot="1" x14ac:dyDescent="0.3">
      <c r="A18" s="161" t="s">
        <v>33</v>
      </c>
      <c r="B18" s="162"/>
      <c r="C18" s="23">
        <v>0</v>
      </c>
      <c r="D18" s="163"/>
      <c r="E18" s="120"/>
      <c r="F18" s="121"/>
      <c r="G18" s="121"/>
    </row>
    <row r="19" spans="1:7" ht="15" customHeight="1" thickBot="1" x14ac:dyDescent="0.3">
      <c r="A19" s="21" t="s">
        <v>42</v>
      </c>
      <c r="B19" s="125"/>
      <c r="C19" s="126"/>
      <c r="D19" s="126"/>
      <c r="E19" s="120"/>
      <c r="F19" s="121"/>
      <c r="G19" s="121"/>
    </row>
    <row r="20" spans="1:7" ht="15" customHeight="1" thickBot="1" x14ac:dyDescent="0.3">
      <c r="A20" s="127" t="s">
        <v>30</v>
      </c>
      <c r="B20" s="128"/>
      <c r="C20" s="129"/>
      <c r="D20" s="130">
        <f>C21+C22</f>
        <v>0</v>
      </c>
      <c r="E20" s="120"/>
      <c r="F20" s="131" t="s">
        <v>48</v>
      </c>
      <c r="G20" s="121"/>
    </row>
    <row r="21" spans="1:7" x14ac:dyDescent="0.25">
      <c r="A21" s="133" t="s">
        <v>31</v>
      </c>
      <c r="B21" s="24">
        <v>0</v>
      </c>
      <c r="C21" s="134">
        <f>(($B$21*12)+($B$21*0.43%*25))/12*C23*C24</f>
        <v>0</v>
      </c>
      <c r="D21" s="135"/>
      <c r="E21" s="120"/>
      <c r="F21" s="131" t="s">
        <v>86</v>
      </c>
      <c r="G21" s="121"/>
    </row>
    <row r="22" spans="1:7" x14ac:dyDescent="0.25">
      <c r="A22" s="136" t="s">
        <v>29</v>
      </c>
      <c r="B22" s="25">
        <v>0</v>
      </c>
      <c r="C22" s="137">
        <f>$B$22*C21</f>
        <v>0</v>
      </c>
      <c r="D22" s="138"/>
      <c r="E22" s="120"/>
      <c r="F22" s="121"/>
      <c r="G22" s="121"/>
    </row>
    <row r="23" spans="1:7" x14ac:dyDescent="0.25">
      <c r="A23" s="141" t="s">
        <v>32</v>
      </c>
      <c r="B23" s="142"/>
      <c r="C23" s="22">
        <v>0</v>
      </c>
      <c r="D23" s="137"/>
      <c r="E23" s="120"/>
      <c r="F23" s="121"/>
      <c r="G23" s="121"/>
    </row>
    <row r="24" spans="1:7" ht="15" customHeight="1" thickBot="1" x14ac:dyDescent="0.3">
      <c r="A24" s="144" t="s">
        <v>33</v>
      </c>
      <c r="B24" s="145"/>
      <c r="C24" s="23">
        <v>0</v>
      </c>
      <c r="D24" s="146"/>
      <c r="E24" s="120"/>
      <c r="F24" s="121"/>
      <c r="G24" s="121"/>
    </row>
    <row r="25" spans="1:7" ht="15" customHeight="1" thickBot="1" x14ac:dyDescent="0.3">
      <c r="A25" s="21" t="s">
        <v>40</v>
      </c>
      <c r="B25" s="147"/>
      <c r="C25" s="148"/>
      <c r="D25" s="148"/>
      <c r="E25" s="120"/>
      <c r="F25" s="121"/>
      <c r="G25" s="121"/>
    </row>
    <row r="26" spans="1:7" ht="15" customHeight="1" thickBot="1" x14ac:dyDescent="0.3">
      <c r="A26" s="149" t="s">
        <v>30</v>
      </c>
      <c r="B26" s="150"/>
      <c r="C26" s="151">
        <f>SUM(C27:C28)</f>
        <v>0</v>
      </c>
      <c r="D26" s="152">
        <f>SUM(C26:C26)</f>
        <v>0</v>
      </c>
      <c r="E26" s="120"/>
      <c r="F26" s="131" t="s">
        <v>47</v>
      </c>
      <c r="G26" s="121"/>
    </row>
    <row r="27" spans="1:7" x14ac:dyDescent="0.25">
      <c r="A27" s="153" t="s">
        <v>31</v>
      </c>
      <c r="B27" s="24">
        <v>0</v>
      </c>
      <c r="C27" s="154">
        <f>(($B$27*12)+($B$27*0.43%*25))/12*C29*C30</f>
        <v>0</v>
      </c>
      <c r="D27" s="155"/>
      <c r="E27" s="120"/>
      <c r="F27" s="131" t="s">
        <v>87</v>
      </c>
      <c r="G27" s="121"/>
    </row>
    <row r="28" spans="1:7" x14ac:dyDescent="0.25">
      <c r="A28" s="156" t="s">
        <v>29</v>
      </c>
      <c r="B28" s="25">
        <v>0</v>
      </c>
      <c r="C28" s="157">
        <f>$B$28*C27</f>
        <v>0</v>
      </c>
      <c r="D28" s="158"/>
      <c r="E28" s="120"/>
      <c r="F28" s="121"/>
      <c r="G28" s="121"/>
    </row>
    <row r="29" spans="1:7" x14ac:dyDescent="0.25">
      <c r="A29" s="159" t="s">
        <v>32</v>
      </c>
      <c r="B29" s="160"/>
      <c r="C29" s="22">
        <v>0</v>
      </c>
      <c r="D29" s="157"/>
      <c r="E29" s="120"/>
      <c r="F29" s="121"/>
      <c r="G29" s="121"/>
    </row>
    <row r="30" spans="1:7" ht="15" customHeight="1" thickBot="1" x14ac:dyDescent="0.3">
      <c r="A30" s="161" t="s">
        <v>33</v>
      </c>
      <c r="B30" s="162"/>
      <c r="C30" s="23">
        <v>0</v>
      </c>
      <c r="D30" s="163"/>
      <c r="E30" s="120"/>
      <c r="F30" s="121"/>
      <c r="G30" s="121"/>
    </row>
    <row r="31" spans="1:7" ht="15" customHeight="1" thickBot="1" x14ac:dyDescent="0.3">
      <c r="A31" s="21" t="s">
        <v>34</v>
      </c>
      <c r="B31" s="125"/>
      <c r="C31" s="164"/>
      <c r="D31" s="165"/>
      <c r="E31" s="120"/>
      <c r="F31" s="121"/>
      <c r="G31" s="121"/>
    </row>
    <row r="32" spans="1:7" ht="15" customHeight="1" thickBot="1" x14ac:dyDescent="0.3">
      <c r="A32" s="127" t="s">
        <v>30</v>
      </c>
      <c r="B32" s="128"/>
      <c r="C32" s="129">
        <f>SUM(C33:C34)</f>
        <v>0</v>
      </c>
      <c r="D32" s="130">
        <f>SUM(C32:C32)</f>
        <v>0</v>
      </c>
      <c r="E32" s="120"/>
      <c r="F32" s="131" t="s">
        <v>49</v>
      </c>
      <c r="G32" s="121"/>
    </row>
    <row r="33" spans="1:7" x14ac:dyDescent="0.25">
      <c r="A33" s="133" t="s">
        <v>31</v>
      </c>
      <c r="B33" s="24">
        <v>0</v>
      </c>
      <c r="C33" s="134">
        <f>(($B$33*12)+($B$33*0.43%*25))/12*C35*C36</f>
        <v>0</v>
      </c>
      <c r="D33" s="135"/>
      <c r="E33" s="120"/>
      <c r="F33" s="131" t="s">
        <v>88</v>
      </c>
      <c r="G33" s="121"/>
    </row>
    <row r="34" spans="1:7" x14ac:dyDescent="0.25">
      <c r="A34" s="136" t="s">
        <v>29</v>
      </c>
      <c r="B34" s="25">
        <v>0</v>
      </c>
      <c r="C34" s="137">
        <f>$B$34*C33</f>
        <v>0</v>
      </c>
      <c r="D34" s="138"/>
      <c r="E34" s="120"/>
      <c r="F34" s="121"/>
      <c r="G34" s="121"/>
    </row>
    <row r="35" spans="1:7" x14ac:dyDescent="0.25">
      <c r="A35" s="141" t="s">
        <v>32</v>
      </c>
      <c r="B35" s="142"/>
      <c r="C35" s="22">
        <v>0</v>
      </c>
      <c r="D35" s="137"/>
      <c r="E35" s="120"/>
      <c r="F35" s="121"/>
      <c r="G35" s="121"/>
    </row>
    <row r="36" spans="1:7" ht="15" customHeight="1" thickBot="1" x14ac:dyDescent="0.3">
      <c r="A36" s="144" t="s">
        <v>33</v>
      </c>
      <c r="B36" s="145"/>
      <c r="C36" s="23">
        <v>0</v>
      </c>
      <c r="D36" s="146"/>
      <c r="E36" s="120"/>
      <c r="F36" s="121"/>
      <c r="G36" s="121"/>
    </row>
    <row r="37" spans="1:7" ht="15" customHeight="1" thickBot="1" x14ac:dyDescent="0.3">
      <c r="A37" s="21" t="s">
        <v>35</v>
      </c>
      <c r="B37" s="147"/>
      <c r="C37" s="166"/>
      <c r="D37" s="167"/>
      <c r="E37" s="120"/>
      <c r="F37" s="121"/>
      <c r="G37" s="121"/>
    </row>
    <row r="38" spans="1:7" ht="15" customHeight="1" thickBot="1" x14ac:dyDescent="0.3">
      <c r="A38" s="149" t="s">
        <v>30</v>
      </c>
      <c r="B38" s="150"/>
      <c r="C38" s="151">
        <f>SUM(C39:C40)</f>
        <v>0</v>
      </c>
      <c r="D38" s="152">
        <f>SUM(C38:C38)</f>
        <v>0</v>
      </c>
      <c r="E38" s="120"/>
      <c r="F38" s="131" t="s">
        <v>50</v>
      </c>
      <c r="G38" s="121"/>
    </row>
    <row r="39" spans="1:7" x14ac:dyDescent="0.25">
      <c r="A39" s="153" t="s">
        <v>31</v>
      </c>
      <c r="B39" s="24">
        <v>0</v>
      </c>
      <c r="C39" s="154">
        <f>(($B$39*12)+($B$39*0.43%*25))/12*C41*C42</f>
        <v>0</v>
      </c>
      <c r="D39" s="155"/>
      <c r="E39" s="120"/>
      <c r="F39" s="131" t="s">
        <v>89</v>
      </c>
      <c r="G39" s="121"/>
    </row>
    <row r="40" spans="1:7" x14ac:dyDescent="0.25">
      <c r="A40" s="156" t="s">
        <v>29</v>
      </c>
      <c r="B40" s="25">
        <v>0</v>
      </c>
      <c r="C40" s="157">
        <f>$B$40*C39</f>
        <v>0</v>
      </c>
      <c r="D40" s="158"/>
      <c r="E40" s="120"/>
      <c r="F40" s="121"/>
      <c r="G40" s="121"/>
    </row>
    <row r="41" spans="1:7" x14ac:dyDescent="0.25">
      <c r="A41" s="159" t="s">
        <v>32</v>
      </c>
      <c r="B41" s="160"/>
      <c r="C41" s="22">
        <v>0</v>
      </c>
      <c r="D41" s="157"/>
      <c r="E41" s="120"/>
      <c r="F41" s="121"/>
      <c r="G41" s="121"/>
    </row>
    <row r="42" spans="1:7" ht="15" customHeight="1" thickBot="1" x14ac:dyDescent="0.3">
      <c r="A42" s="161" t="s">
        <v>33</v>
      </c>
      <c r="B42" s="162"/>
      <c r="C42" s="23">
        <v>0</v>
      </c>
      <c r="D42" s="163"/>
      <c r="E42" s="120"/>
      <c r="F42" s="121"/>
      <c r="G42" s="121"/>
    </row>
    <row r="43" spans="1:7" ht="15.75" thickBot="1" x14ac:dyDescent="0.3">
      <c r="A43" s="21" t="s">
        <v>55</v>
      </c>
      <c r="B43" s="125"/>
      <c r="C43" s="164"/>
      <c r="D43" s="165"/>
    </row>
    <row r="44" spans="1:7" ht="15.75" thickBot="1" x14ac:dyDescent="0.3">
      <c r="A44" s="127" t="s">
        <v>30</v>
      </c>
      <c r="B44" s="128"/>
      <c r="C44" s="129">
        <f>SUM(C45:C46)</f>
        <v>0</v>
      </c>
      <c r="D44" s="130">
        <f>SUM(C44:C44)</f>
        <v>0</v>
      </c>
      <c r="F44" s="131" t="s">
        <v>82</v>
      </c>
    </row>
    <row r="45" spans="1:7" x14ac:dyDescent="0.25">
      <c r="A45" s="133" t="s">
        <v>31</v>
      </c>
      <c r="B45" s="24">
        <v>0</v>
      </c>
      <c r="C45" s="134">
        <f>(($B$45*12)+($B$45*0.43%*25))/12*C47*C48</f>
        <v>0</v>
      </c>
      <c r="D45" s="135"/>
      <c r="F45" s="131" t="s">
        <v>90</v>
      </c>
    </row>
    <row r="46" spans="1:7" x14ac:dyDescent="0.25">
      <c r="A46" s="136" t="s">
        <v>29</v>
      </c>
      <c r="B46" s="25">
        <v>0</v>
      </c>
      <c r="C46" s="137">
        <f>$B$46*C45</f>
        <v>0</v>
      </c>
      <c r="D46" s="138"/>
    </row>
    <row r="47" spans="1:7" x14ac:dyDescent="0.25">
      <c r="A47" s="141" t="s">
        <v>32</v>
      </c>
      <c r="B47" s="142"/>
      <c r="C47" s="22">
        <v>0</v>
      </c>
      <c r="D47" s="137"/>
    </row>
    <row r="48" spans="1:7" ht="15.75" thickBot="1" x14ac:dyDescent="0.3">
      <c r="A48" s="144" t="s">
        <v>33</v>
      </c>
      <c r="B48" s="145"/>
      <c r="C48" s="23">
        <v>0</v>
      </c>
      <c r="D48" s="146"/>
    </row>
    <row r="49" spans="1:6" ht="15.75" thickBot="1" x14ac:dyDescent="0.3">
      <c r="A49" s="186" t="s">
        <v>56</v>
      </c>
      <c r="B49" s="168"/>
      <c r="C49" s="169"/>
      <c r="D49" s="170"/>
    </row>
    <row r="50" spans="1:6" ht="15.75" thickBot="1" x14ac:dyDescent="0.3">
      <c r="A50" s="171" t="s">
        <v>30</v>
      </c>
      <c r="B50" s="172"/>
      <c r="C50" s="173">
        <f>SUM(C51:C52)</f>
        <v>0</v>
      </c>
      <c r="D50" s="174">
        <f>SUM(C50:C50)</f>
        <v>0</v>
      </c>
      <c r="F50" s="131" t="s">
        <v>83</v>
      </c>
    </row>
    <row r="51" spans="1:6" x14ac:dyDescent="0.25">
      <c r="A51" s="175" t="s">
        <v>31</v>
      </c>
      <c r="B51" s="24">
        <v>0</v>
      </c>
      <c r="C51" s="176">
        <f>(($B$51*12)+($B$51*0.43%*25))/12*C53*C54</f>
        <v>0</v>
      </c>
      <c r="D51" s="177"/>
      <c r="F51" s="131" t="s">
        <v>91</v>
      </c>
    </row>
    <row r="52" spans="1:6" x14ac:dyDescent="0.25">
      <c r="A52" s="178" t="s">
        <v>29</v>
      </c>
      <c r="B52" s="25">
        <v>0</v>
      </c>
      <c r="C52" s="179">
        <f>$B$52*C51</f>
        <v>0</v>
      </c>
      <c r="D52" s="180"/>
    </row>
    <row r="53" spans="1:6" x14ac:dyDescent="0.25">
      <c r="A53" s="181" t="s">
        <v>32</v>
      </c>
      <c r="B53" s="182"/>
      <c r="C53" s="22">
        <v>0</v>
      </c>
      <c r="D53" s="179"/>
    </row>
    <row r="54" spans="1:6" ht="15.75" thickBot="1" x14ac:dyDescent="0.3">
      <c r="A54" s="183" t="s">
        <v>33</v>
      </c>
      <c r="B54" s="184"/>
      <c r="C54" s="23">
        <v>0</v>
      </c>
      <c r="D54" s="185"/>
    </row>
    <row r="55" spans="1:6" ht="15.75" thickBot="1" x14ac:dyDescent="0.3">
      <c r="A55" s="186" t="s">
        <v>57</v>
      </c>
      <c r="B55" s="125"/>
      <c r="C55" s="164"/>
      <c r="D55" s="165"/>
    </row>
    <row r="56" spans="1:6" ht="15.75" thickBot="1" x14ac:dyDescent="0.3">
      <c r="A56" s="127" t="s">
        <v>30</v>
      </c>
      <c r="B56" s="128"/>
      <c r="C56" s="129">
        <f>SUM(C57:C58)</f>
        <v>0</v>
      </c>
      <c r="D56" s="130">
        <f>SUM(C56:C56)</f>
        <v>0</v>
      </c>
      <c r="F56" s="131" t="s">
        <v>92</v>
      </c>
    </row>
    <row r="57" spans="1:6" x14ac:dyDescent="0.25">
      <c r="A57" s="133" t="s">
        <v>31</v>
      </c>
      <c r="B57" s="24">
        <v>0</v>
      </c>
      <c r="C57" s="134">
        <f>(($B$57*12)+($B$57*0.43%*25))/12*C59*C60</f>
        <v>0</v>
      </c>
      <c r="D57" s="135"/>
      <c r="F57" s="131" t="s">
        <v>93</v>
      </c>
    </row>
    <row r="58" spans="1:6" x14ac:dyDescent="0.25">
      <c r="A58" s="136" t="s">
        <v>29</v>
      </c>
      <c r="B58" s="25">
        <v>0</v>
      </c>
      <c r="C58" s="137">
        <f>$B$58*C57</f>
        <v>0</v>
      </c>
      <c r="D58" s="138"/>
    </row>
    <row r="59" spans="1:6" x14ac:dyDescent="0.25">
      <c r="A59" s="141" t="s">
        <v>32</v>
      </c>
      <c r="B59" s="142"/>
      <c r="C59" s="22">
        <v>0</v>
      </c>
      <c r="D59" s="137"/>
    </row>
    <row r="60" spans="1:6" ht="15.75" thickBot="1" x14ac:dyDescent="0.3">
      <c r="A60" s="144" t="s">
        <v>33</v>
      </c>
      <c r="B60" s="145"/>
      <c r="C60" s="23">
        <v>0</v>
      </c>
      <c r="D60" s="146"/>
    </row>
    <row r="61" spans="1:6" ht="15.75" thickBot="1" x14ac:dyDescent="0.3">
      <c r="A61" s="186" t="s">
        <v>58</v>
      </c>
      <c r="B61" s="168"/>
      <c r="C61" s="169"/>
      <c r="D61" s="170"/>
    </row>
    <row r="62" spans="1:6" ht="15.75" thickBot="1" x14ac:dyDescent="0.3">
      <c r="A62" s="171" t="s">
        <v>30</v>
      </c>
      <c r="B62" s="172"/>
      <c r="C62" s="173">
        <f>SUM(C63:C64)</f>
        <v>0</v>
      </c>
      <c r="D62" s="174">
        <f>SUM(C62:C62)</f>
        <v>0</v>
      </c>
      <c r="F62" s="131" t="s">
        <v>94</v>
      </c>
    </row>
    <row r="63" spans="1:6" x14ac:dyDescent="0.25">
      <c r="A63" s="175" t="s">
        <v>31</v>
      </c>
      <c r="B63" s="24">
        <v>0</v>
      </c>
      <c r="C63" s="176">
        <f>(($B$63*12)+($B$63*0.43%*25))/12*C65*C66</f>
        <v>0</v>
      </c>
      <c r="D63" s="177"/>
      <c r="F63" s="131" t="s">
        <v>95</v>
      </c>
    </row>
    <row r="64" spans="1:6" x14ac:dyDescent="0.25">
      <c r="A64" s="178" t="s">
        <v>29</v>
      </c>
      <c r="B64" s="25">
        <v>0</v>
      </c>
      <c r="C64" s="179">
        <f>$B$64*C63</f>
        <v>0</v>
      </c>
      <c r="D64" s="180"/>
    </row>
    <row r="65" spans="1:4" x14ac:dyDescent="0.25">
      <c r="A65" s="181" t="s">
        <v>32</v>
      </c>
      <c r="B65" s="182"/>
      <c r="C65" s="22">
        <v>0</v>
      </c>
      <c r="D65" s="179"/>
    </row>
    <row r="66" spans="1:4" ht="15.75" thickBot="1" x14ac:dyDescent="0.3">
      <c r="A66" s="183" t="s">
        <v>33</v>
      </c>
      <c r="B66" s="184"/>
      <c r="C66" s="23">
        <v>0</v>
      </c>
      <c r="D66" s="185"/>
    </row>
  </sheetData>
  <sheetProtection algorithmName="SHA-512" hashValue="Mj32xMcZYZKblZb6CgGSPVnKvghIrOEzhs3ojEl9OL76iCD3eUWB6mI8L+H3TFFnx7wLvcYHAqYPa44pDCTTxQ==" saltValue="zL+aoqHY10Iap9U+2R0QZg==" spinCount="100000" sheet="1" selectLockedCells="1"/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33B3970-1ED9-4113-9964-B290B7298AF1}">
          <x14:formula1>
            <xm:f>Blad2!$A$3:$A$5</xm:f>
          </x14:formula1>
          <xm:sqref>A7 A13 A19 A25 A31 A37 A43 A49 A55 A61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D30518-3826-488C-8625-04FBAEF85E1F}">
  <sheetPr>
    <tabColor theme="5" tint="0.39997558519241921"/>
  </sheetPr>
  <dimension ref="A1:H71"/>
  <sheetViews>
    <sheetView showGridLines="0" zoomScale="85" zoomScaleNormal="85" workbookViewId="0">
      <selection activeCell="K35" sqref="K35"/>
    </sheetView>
  </sheetViews>
  <sheetFormatPr defaultColWidth="9.140625" defaultRowHeight="15" x14ac:dyDescent="0.25"/>
  <cols>
    <col min="1" max="1" width="86.42578125" style="30" customWidth="1"/>
    <col min="2" max="2" width="98.140625" style="30" customWidth="1"/>
    <col min="3" max="3" width="24.140625" style="32" customWidth="1"/>
    <col min="4" max="8" width="2" style="30" customWidth="1"/>
    <col min="9" max="10" width="9.140625" style="30"/>
    <col min="11" max="11" width="11.42578125" style="30" customWidth="1"/>
    <col min="12" max="16384" width="9.140625" style="30"/>
  </cols>
  <sheetData>
    <row r="1" spans="1:8" ht="18.75" x14ac:dyDescent="0.3">
      <c r="A1" s="26" t="s">
        <v>2</v>
      </c>
      <c r="B1" s="27"/>
      <c r="C1" s="28"/>
      <c r="D1" s="29"/>
      <c r="E1" s="29"/>
      <c r="F1" s="29"/>
      <c r="G1" s="29"/>
      <c r="H1" s="29"/>
    </row>
    <row r="2" spans="1:8" ht="19.5" thickBot="1" x14ac:dyDescent="0.35">
      <c r="A2" s="31" t="s">
        <v>75</v>
      </c>
    </row>
    <row r="3" spans="1:8" ht="19.5" thickBot="1" x14ac:dyDescent="0.35">
      <c r="A3" s="33" t="s">
        <v>120</v>
      </c>
    </row>
    <row r="4" spans="1:8" ht="19.5" thickBot="1" x14ac:dyDescent="0.35">
      <c r="A4" s="34" t="s">
        <v>116</v>
      </c>
    </row>
    <row r="5" spans="1:8" ht="19.5" thickBot="1" x14ac:dyDescent="0.35">
      <c r="A5" s="34" t="s">
        <v>129</v>
      </c>
    </row>
    <row r="7" spans="1:8" ht="15" customHeight="1" x14ac:dyDescent="0.3">
      <c r="A7" s="35"/>
    </row>
    <row r="8" spans="1:8" ht="15" customHeight="1" x14ac:dyDescent="0.25">
      <c r="A8" s="36"/>
    </row>
    <row r="9" spans="1:8" s="40" customFormat="1" ht="25.5" customHeight="1" thickBot="1" x14ac:dyDescent="0.4">
      <c r="A9" s="37" t="s">
        <v>77</v>
      </c>
      <c r="B9" s="38"/>
      <c r="C9" s="39"/>
    </row>
    <row r="10" spans="1:8" ht="15" customHeight="1" thickBot="1" x14ac:dyDescent="0.3">
      <c r="A10" s="41" t="s">
        <v>78</v>
      </c>
      <c r="B10" s="42" t="s">
        <v>4</v>
      </c>
      <c r="C10" s="43" t="s">
        <v>5</v>
      </c>
    </row>
    <row r="11" spans="1:8" ht="15.6" customHeight="1" x14ac:dyDescent="0.25">
      <c r="A11" s="44" t="s">
        <v>19</v>
      </c>
      <c r="B11" s="44" t="s">
        <v>101</v>
      </c>
      <c r="C11" s="45">
        <v>197000</v>
      </c>
    </row>
    <row r="12" spans="1:8" ht="15.6" customHeight="1" x14ac:dyDescent="0.25">
      <c r="A12" s="44" t="s">
        <v>20</v>
      </c>
      <c r="B12" s="44" t="s">
        <v>100</v>
      </c>
      <c r="C12" s="45">
        <v>553138</v>
      </c>
    </row>
    <row r="13" spans="1:8" ht="15.6" customHeight="1" x14ac:dyDescent="0.25">
      <c r="A13" s="44" t="s">
        <v>71</v>
      </c>
      <c r="B13" s="44" t="s">
        <v>102</v>
      </c>
      <c r="C13" s="45">
        <v>30075</v>
      </c>
    </row>
    <row r="14" spans="1:8" ht="15.6" customHeight="1" x14ac:dyDescent="0.25">
      <c r="A14" s="44" t="s">
        <v>59</v>
      </c>
      <c r="B14" s="44" t="s">
        <v>76</v>
      </c>
      <c r="C14" s="45">
        <v>36000</v>
      </c>
    </row>
    <row r="15" spans="1:8" ht="15.6" customHeight="1" x14ac:dyDescent="0.25">
      <c r="A15" s="44"/>
      <c r="B15" s="44"/>
      <c r="C15" s="45"/>
    </row>
    <row r="16" spans="1:8" ht="15.95" customHeight="1" thickBot="1" x14ac:dyDescent="0.3">
      <c r="A16" s="44"/>
      <c r="B16" s="44"/>
      <c r="C16" s="45"/>
    </row>
    <row r="17" spans="1:3" ht="15.95" customHeight="1" thickBot="1" x14ac:dyDescent="0.3">
      <c r="A17" s="46"/>
      <c r="B17" s="47" t="s">
        <v>6</v>
      </c>
      <c r="C17" s="48">
        <f>SUM(C11:C16)</f>
        <v>816213</v>
      </c>
    </row>
    <row r="18" spans="1:3" ht="15" customHeight="1" thickBot="1" x14ac:dyDescent="0.3">
      <c r="A18" s="49"/>
      <c r="B18" s="47" t="s">
        <v>7</v>
      </c>
      <c r="C18" s="48">
        <f>C17*0.15</f>
        <v>122431.95</v>
      </c>
    </row>
    <row r="19" spans="1:3" ht="15" customHeight="1" thickBot="1" x14ac:dyDescent="0.3">
      <c r="A19" s="41" t="s">
        <v>8</v>
      </c>
      <c r="B19" s="50" t="s">
        <v>65</v>
      </c>
      <c r="C19" s="51" t="s">
        <v>9</v>
      </c>
    </row>
    <row r="20" spans="1:3" ht="15" customHeight="1" x14ac:dyDescent="0.25">
      <c r="A20" s="44" t="s">
        <v>103</v>
      </c>
      <c r="B20" s="44" t="s">
        <v>104</v>
      </c>
      <c r="C20" s="45">
        <v>36000</v>
      </c>
    </row>
    <row r="21" spans="1:3" ht="15.6" customHeight="1" x14ac:dyDescent="0.25">
      <c r="A21" s="44" t="s">
        <v>21</v>
      </c>
      <c r="B21" s="52" t="s">
        <v>66</v>
      </c>
      <c r="C21" s="53">
        <v>12000</v>
      </c>
    </row>
    <row r="22" spans="1:3" ht="15.6" customHeight="1" x14ac:dyDescent="0.25">
      <c r="A22" s="44" t="s">
        <v>105</v>
      </c>
      <c r="B22" s="54" t="s">
        <v>106</v>
      </c>
      <c r="C22" s="53">
        <v>10000</v>
      </c>
    </row>
    <row r="23" spans="1:3" ht="15.6" customHeight="1" x14ac:dyDescent="0.25">
      <c r="A23" s="44" t="s">
        <v>107</v>
      </c>
      <c r="B23" s="54" t="s">
        <v>79</v>
      </c>
      <c r="C23" s="53">
        <v>48000</v>
      </c>
    </row>
    <row r="24" spans="1:3" ht="15.6" customHeight="1" x14ac:dyDescent="0.25">
      <c r="A24" s="44" t="s">
        <v>108</v>
      </c>
      <c r="B24" s="54" t="s">
        <v>109</v>
      </c>
      <c r="C24" s="53">
        <v>25000</v>
      </c>
    </row>
    <row r="25" spans="1:3" ht="15.6" customHeight="1" x14ac:dyDescent="0.25">
      <c r="A25" s="44" t="s">
        <v>110</v>
      </c>
      <c r="B25" s="54" t="s">
        <v>111</v>
      </c>
      <c r="C25" s="53">
        <v>47500</v>
      </c>
    </row>
    <row r="26" spans="1:3" ht="15.6" customHeight="1" x14ac:dyDescent="0.25">
      <c r="A26" s="54" t="s">
        <v>112</v>
      </c>
      <c r="B26" s="54" t="s">
        <v>113</v>
      </c>
      <c r="C26" s="53">
        <v>19900</v>
      </c>
    </row>
    <row r="27" spans="1:3" ht="15.6" customHeight="1" x14ac:dyDescent="0.25">
      <c r="A27" s="54"/>
      <c r="B27" s="54"/>
      <c r="C27" s="53"/>
    </row>
    <row r="28" spans="1:3" ht="15.6" customHeight="1" x14ac:dyDescent="0.25">
      <c r="A28" s="54"/>
      <c r="B28" s="54"/>
      <c r="C28" s="53"/>
    </row>
    <row r="29" spans="1:3" ht="15.6" customHeight="1" x14ac:dyDescent="0.25">
      <c r="A29" s="54"/>
      <c r="B29" s="54"/>
      <c r="C29" s="53"/>
    </row>
    <row r="30" spans="1:3" ht="15.6" customHeight="1" x14ac:dyDescent="0.25">
      <c r="A30" s="54"/>
      <c r="B30" s="54"/>
      <c r="C30" s="53"/>
    </row>
    <row r="31" spans="1:3" ht="15.6" customHeight="1" x14ac:dyDescent="0.25">
      <c r="A31" s="54"/>
      <c r="B31" s="54"/>
      <c r="C31" s="53"/>
    </row>
    <row r="32" spans="1:3" ht="15.6" customHeight="1" x14ac:dyDescent="0.25">
      <c r="A32" s="54"/>
      <c r="B32" s="54"/>
      <c r="C32" s="53"/>
    </row>
    <row r="33" spans="1:4" ht="15.6" customHeight="1" x14ac:dyDescent="0.25">
      <c r="A33" s="54"/>
      <c r="B33" s="54"/>
      <c r="C33" s="53"/>
    </row>
    <row r="34" spans="1:4" ht="15.95" customHeight="1" thickBot="1" x14ac:dyDescent="0.3">
      <c r="A34" s="54"/>
      <c r="B34" s="54"/>
      <c r="C34" s="53"/>
    </row>
    <row r="35" spans="1:4" ht="15.95" customHeight="1" thickBot="1" x14ac:dyDescent="0.3">
      <c r="A35" s="49"/>
      <c r="B35" s="47" t="s">
        <v>10</v>
      </c>
      <c r="C35" s="48">
        <f>SUM(C20:C34)</f>
        <v>198400</v>
      </c>
    </row>
    <row r="36" spans="1:4" ht="20.25" customHeight="1" x14ac:dyDescent="0.3">
      <c r="A36" s="55"/>
      <c r="B36" s="56" t="s">
        <v>11</v>
      </c>
      <c r="C36" s="57">
        <f>C17+C18+C35</f>
        <v>1137044.95</v>
      </c>
    </row>
    <row r="37" spans="1:4" ht="20.25" customHeight="1" x14ac:dyDescent="0.3">
      <c r="A37" s="35"/>
      <c r="B37" s="58"/>
      <c r="C37" s="59"/>
    </row>
    <row r="38" spans="1:4" ht="26.25" customHeight="1" thickBot="1" x14ac:dyDescent="0.3">
      <c r="A38" s="60" t="s">
        <v>0</v>
      </c>
      <c r="B38" s="61"/>
      <c r="C38" s="62"/>
      <c r="D38" s="63"/>
    </row>
    <row r="39" spans="1:4" ht="15.95" customHeight="1" thickBot="1" x14ac:dyDescent="0.3">
      <c r="A39" s="64" t="s">
        <v>99</v>
      </c>
      <c r="B39" s="65" t="s">
        <v>12</v>
      </c>
      <c r="C39" s="66" t="s">
        <v>9</v>
      </c>
    </row>
    <row r="40" spans="1:4" ht="15.95" customHeight="1" x14ac:dyDescent="0.25">
      <c r="A40" s="44" t="s">
        <v>114</v>
      </c>
      <c r="B40" s="44" t="s">
        <v>115</v>
      </c>
      <c r="C40" s="45">
        <v>100000</v>
      </c>
    </row>
    <row r="41" spans="1:4" ht="15.95" customHeight="1" x14ac:dyDescent="0.25">
      <c r="A41" s="54" t="s">
        <v>67</v>
      </c>
      <c r="B41" s="54" t="s">
        <v>22</v>
      </c>
      <c r="C41" s="53">
        <v>1200</v>
      </c>
    </row>
    <row r="42" spans="1:4" ht="15.95" customHeight="1" x14ac:dyDescent="0.25">
      <c r="A42" s="54" t="s">
        <v>23</v>
      </c>
      <c r="B42" s="54" t="s">
        <v>24</v>
      </c>
      <c r="C42" s="53">
        <v>18045</v>
      </c>
    </row>
    <row r="43" spans="1:4" ht="15.95" customHeight="1" x14ac:dyDescent="0.25">
      <c r="A43" s="54" t="s">
        <v>117</v>
      </c>
      <c r="B43" s="54" t="s">
        <v>118</v>
      </c>
      <c r="C43" s="53">
        <v>50000</v>
      </c>
    </row>
    <row r="44" spans="1:4" ht="15.95" customHeight="1" x14ac:dyDescent="0.25">
      <c r="A44" s="67"/>
      <c r="B44" s="67"/>
      <c r="C44" s="68"/>
    </row>
    <row r="45" spans="1:4" ht="15.95" customHeight="1" thickBot="1" x14ac:dyDescent="0.3">
      <c r="A45" s="69"/>
      <c r="B45" s="70" t="s">
        <v>13</v>
      </c>
      <c r="C45" s="71">
        <f>SUM(C40:C44)</f>
        <v>169245</v>
      </c>
    </row>
    <row r="46" spans="1:4" ht="15.95" customHeight="1" thickBot="1" x14ac:dyDescent="0.3">
      <c r="A46" s="64" t="s">
        <v>125</v>
      </c>
      <c r="B46" s="72" t="s">
        <v>14</v>
      </c>
      <c r="C46" s="66" t="s">
        <v>9</v>
      </c>
    </row>
    <row r="47" spans="1:4" ht="15.95" customHeight="1" x14ac:dyDescent="0.25">
      <c r="A47" s="44" t="s">
        <v>68</v>
      </c>
      <c r="B47" s="44" t="s">
        <v>80</v>
      </c>
      <c r="C47" s="45">
        <v>25000</v>
      </c>
    </row>
    <row r="48" spans="1:4" ht="15.95" customHeight="1" x14ac:dyDescent="0.25">
      <c r="A48" s="44"/>
      <c r="B48" s="44"/>
      <c r="C48" s="45"/>
    </row>
    <row r="49" spans="1:3" ht="15.95" customHeight="1" x14ac:dyDescent="0.25">
      <c r="A49" s="44"/>
      <c r="B49" s="44"/>
      <c r="C49" s="45"/>
    </row>
    <row r="50" spans="1:3" ht="15.95" customHeight="1" x14ac:dyDescent="0.25">
      <c r="A50" s="44"/>
      <c r="B50" s="44"/>
      <c r="C50" s="45"/>
    </row>
    <row r="51" spans="1:3" ht="15.95" customHeight="1" x14ac:dyDescent="0.25">
      <c r="A51" s="54"/>
      <c r="B51" s="44"/>
      <c r="C51" s="53"/>
    </row>
    <row r="52" spans="1:3" ht="15.95" customHeight="1" thickBot="1" x14ac:dyDescent="0.3">
      <c r="A52" s="73"/>
      <c r="B52" s="74" t="s">
        <v>15</v>
      </c>
      <c r="C52" s="75">
        <f>SUM(C47:C51)</f>
        <v>25000</v>
      </c>
    </row>
    <row r="53" spans="1:3" ht="15.95" customHeight="1" thickBot="1" x14ac:dyDescent="0.3">
      <c r="A53" s="64" t="s">
        <v>69</v>
      </c>
      <c r="B53" s="76" t="s">
        <v>16</v>
      </c>
      <c r="C53" s="66" t="s">
        <v>9</v>
      </c>
    </row>
    <row r="54" spans="1:3" ht="15.95" customHeight="1" x14ac:dyDescent="0.25">
      <c r="A54" s="77" t="s">
        <v>70</v>
      </c>
      <c r="B54" s="78" t="s">
        <v>119</v>
      </c>
      <c r="C54" s="79">
        <v>25000</v>
      </c>
    </row>
    <row r="55" spans="1:3" ht="15.95" customHeight="1" x14ac:dyDescent="0.25">
      <c r="A55" s="80"/>
      <c r="B55" s="81"/>
      <c r="C55" s="82"/>
    </row>
    <row r="56" spans="1:3" ht="15.95" customHeight="1" x14ac:dyDescent="0.25">
      <c r="A56" s="80"/>
      <c r="B56" s="83"/>
      <c r="C56" s="82"/>
    </row>
    <row r="57" spans="1:3" ht="15.95" customHeight="1" x14ac:dyDescent="0.25">
      <c r="A57" s="84"/>
      <c r="B57" s="85"/>
      <c r="C57" s="86"/>
    </row>
    <row r="58" spans="1:3" ht="15.95" customHeight="1" thickBot="1" x14ac:dyDescent="0.3">
      <c r="A58" s="87"/>
      <c r="B58" s="88" t="s">
        <v>17</v>
      </c>
      <c r="C58" s="89">
        <f>SUM(C54:C55)</f>
        <v>25000</v>
      </c>
    </row>
    <row r="59" spans="1:3" ht="27" customHeight="1" thickBot="1" x14ac:dyDescent="0.35">
      <c r="A59" s="55"/>
      <c r="B59" s="56" t="s">
        <v>18</v>
      </c>
      <c r="C59" s="57">
        <f>C45+C52+C58</f>
        <v>219245</v>
      </c>
    </row>
    <row r="60" spans="1:3" ht="36.75" customHeight="1" thickBot="1" x14ac:dyDescent="0.4">
      <c r="A60" s="90"/>
      <c r="B60" s="91" t="s">
        <v>1</v>
      </c>
      <c r="C60" s="92">
        <f>C36-C59</f>
        <v>917799.95</v>
      </c>
    </row>
    <row r="61" spans="1:3" ht="22.5" customHeight="1" x14ac:dyDescent="0.25"/>
    <row r="62" spans="1:3" ht="22.5" customHeight="1" x14ac:dyDescent="0.25"/>
    <row r="69" ht="15" customHeight="1" x14ac:dyDescent="0.25"/>
    <row r="70" ht="15" customHeight="1" x14ac:dyDescent="0.25"/>
    <row r="71" ht="15" customHeight="1" x14ac:dyDescent="0.25"/>
  </sheetData>
  <sheetProtection algorithmName="SHA-512" hashValue="bPtXztTRhuaNxXOVmZ704WX5c/zxYQUfnz3/FuJhxc9d3lENt90JNBjAfbMoOUwr09ZFvKjvfPP1BAdSiX02Ow==" saltValue="z//DKrPk7TeMFmz+Gyt3qQ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E16932-57B7-4AF8-87E1-85122231F500}">
  <dimension ref="A3:A5"/>
  <sheetViews>
    <sheetView workbookViewId="0">
      <selection activeCell="A10" sqref="A10"/>
    </sheetView>
  </sheetViews>
  <sheetFormatPr defaultRowHeight="15" x14ac:dyDescent="0.25"/>
  <cols>
    <col min="1" max="1" width="20.140625" customWidth="1"/>
  </cols>
  <sheetData>
    <row r="3" spans="1:1" x14ac:dyDescent="0.25">
      <c r="A3" t="s">
        <v>20</v>
      </c>
    </row>
    <row r="4" spans="1:1" x14ac:dyDescent="0.25">
      <c r="A4" t="s">
        <v>59</v>
      </c>
    </row>
    <row r="5" spans="1:1" x14ac:dyDescent="0.25">
      <c r="A5" t="s">
        <v>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2794C-50FA-4DF1-80C0-316CA7C41EA0}">
  <dimension ref="A1:A3"/>
  <sheetViews>
    <sheetView workbookViewId="0">
      <selection activeCell="I40" sqref="I40"/>
    </sheetView>
  </sheetViews>
  <sheetFormatPr defaultRowHeight="15" x14ac:dyDescent="0.25"/>
  <cols>
    <col min="1" max="1" width="21.5703125" customWidth="1"/>
  </cols>
  <sheetData>
    <row r="1" spans="1:1" x14ac:dyDescent="0.25">
      <c r="A1" t="s">
        <v>20</v>
      </c>
    </row>
    <row r="2" spans="1:1" x14ac:dyDescent="0.25">
      <c r="A2" t="s">
        <v>19</v>
      </c>
    </row>
    <row r="3" spans="1:1" x14ac:dyDescent="0.25">
      <c r="A3" t="s">
        <v>41</v>
      </c>
    </row>
  </sheetData>
  <sheetProtection algorithmName="SHA-512" hashValue="6vONQLweNxVKjbLPkDR242tu4xNwCVF8UV8IkVOnhXmehH2EaDqlSJPjFZXflMrQGsR2iMFB1g52u11W/LlAaA==" saltValue="TmQw7lyKQPD3bt+0+n/npA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70bb561-decb-43bd-9076-31fc39e63910" xsi:nil="true"/>
    <lcf76f155ced4ddcb4097134ff3c332f xmlns="2ab3e5ed-45b2-4ce8-9fc9-77fbb627ef9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82177CBE68940419CA54B80BD9764D3" ma:contentTypeVersion="11" ma:contentTypeDescription="Skapa ett nytt dokument." ma:contentTypeScope="" ma:versionID="d8154b6e22de3a543c4ac72a913bdf14">
  <xsd:schema xmlns:xsd="http://www.w3.org/2001/XMLSchema" xmlns:xs="http://www.w3.org/2001/XMLSchema" xmlns:p="http://schemas.microsoft.com/office/2006/metadata/properties" xmlns:ns2="2ab3e5ed-45b2-4ce8-9fc9-77fbb627ef98" xmlns:ns3="070bb561-decb-43bd-9076-31fc39e63910" targetNamespace="http://schemas.microsoft.com/office/2006/metadata/properties" ma:root="true" ma:fieldsID="7d8d71b2ddcb7d3082769392f2fc5c87" ns2:_="" ns3:_="">
    <xsd:import namespace="2ab3e5ed-45b2-4ce8-9fc9-77fbb627ef98"/>
    <xsd:import namespace="070bb561-decb-43bd-9076-31fc39e639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b3e5ed-45b2-4ce8-9fc9-77fbb627ef9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Bildmarkeringar" ma:readOnly="false" ma:fieldId="{5cf76f15-5ced-4ddc-b409-7134ff3c332f}" ma:taxonomyMulti="true" ma:sspId="67398cc9-bfd9-473e-9d9e-cff1db769f5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70bb561-decb-43bd-9076-31fc39e63910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eee261e-b308-414e-8200-6579b39d01ed}" ma:internalName="TaxCatchAll" ma:showField="CatchAllData" ma:web="070bb561-decb-43bd-9076-31fc39e639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35B169-10D8-4F33-91CA-E854725BB5C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7D3A2E-F21C-49D9-BC25-A7EEA93B133F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2ab3e5ed-45b2-4ce8-9fc9-77fbb627ef98"/>
    <ds:schemaRef ds:uri="http://schemas.openxmlformats.org/package/2006/metadata/core-properties"/>
    <ds:schemaRef ds:uri="070bb561-decb-43bd-9076-31fc39e63910"/>
    <ds:schemaRef ds:uri="http://purl.org/dc/terms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1E29AD9-4E5C-421D-9B9C-E5AF24FA09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b3e5ed-45b2-4ce8-9fc9-77fbb627ef98"/>
    <ds:schemaRef ds:uri="070bb561-decb-43bd-9076-31fc39e639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01.Budgetmall</vt:lpstr>
      <vt:lpstr>02.Kalkyl för lönekostnader</vt:lpstr>
      <vt:lpstr>03.Budgetmall exempel</vt:lpstr>
      <vt:lpstr>Blad2</vt:lpstr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Lensell Helena</dc:creator>
  <cp:keywords/>
  <dc:description/>
  <cp:lastModifiedBy>Veldina Pjanic</cp:lastModifiedBy>
  <cp:revision/>
  <dcterms:created xsi:type="dcterms:W3CDTF">2023-02-09T09:33:25Z</dcterms:created>
  <dcterms:modified xsi:type="dcterms:W3CDTF">2026-09-29T12:14:49Z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oudStatistics_StoryID">
    <vt:lpwstr>68f76a90-b753-4440-8f43-41a763e87c67</vt:lpwstr>
  </property>
  <property fmtid="{D5CDD505-2E9C-101B-9397-08002B2CF9AE}" pid="3" name="ContentTypeId">
    <vt:lpwstr>0x010100482177CBE68940419CA54B80BD9764D3</vt:lpwstr>
  </property>
  <property fmtid="{D5CDD505-2E9C-101B-9397-08002B2CF9AE}" pid="4" name="MediaServiceImageTags">
    <vt:lpwstr/>
  </property>
</Properties>
</file>